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jcv/Dropbox/Vicki_JCV/2017/"/>
    </mc:Choice>
  </mc:AlternateContent>
  <bookViews>
    <workbookView xWindow="17940" yWindow="460" windowWidth="21260" windowHeight="22120" tabRatio="500"/>
  </bookViews>
  <sheets>
    <sheet name="AMG - 2016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593" i="1" l="1"/>
  <c r="Z584" i="1"/>
  <c r="Z575" i="1"/>
  <c r="Z566" i="1"/>
  <c r="AC1637" i="1"/>
  <c r="AC1628" i="1"/>
  <c r="AB1628" i="1"/>
  <c r="AA1628" i="1"/>
  <c r="Z1628" i="1"/>
  <c r="AC1619" i="1"/>
  <c r="AB1619" i="1"/>
  <c r="AA1619" i="1"/>
  <c r="Z1619" i="1"/>
  <c r="AC1610" i="1"/>
  <c r="AB1610" i="1"/>
  <c r="AA1610" i="1"/>
  <c r="AC1601" i="1"/>
  <c r="AB1601" i="1"/>
  <c r="AC1592" i="1"/>
  <c r="AB1592" i="1"/>
  <c r="AA1601" i="1"/>
  <c r="AC1565" i="1"/>
  <c r="AB1565" i="1"/>
  <c r="AC1574" i="1"/>
  <c r="AB1574" i="1"/>
  <c r="Z1601" i="1"/>
  <c r="Z1610" i="1"/>
  <c r="AA1484" i="1"/>
  <c r="AC1583" i="1"/>
  <c r="AB1583" i="1"/>
  <c r="AA1583" i="1"/>
  <c r="Z1583" i="1"/>
  <c r="AA1574" i="1"/>
  <c r="Z1574" i="1"/>
  <c r="AA1565" i="1"/>
  <c r="Z1565" i="1"/>
  <c r="AC1556" i="1"/>
  <c r="AB1556" i="1"/>
  <c r="AA1556" i="1"/>
  <c r="AC1547" i="1"/>
  <c r="AB1547" i="1"/>
  <c r="AA1547" i="1"/>
  <c r="Z1547" i="1"/>
  <c r="AC1538" i="1"/>
  <c r="AB1538" i="1"/>
  <c r="AA1538" i="1"/>
  <c r="Z1538" i="1"/>
  <c r="AC1529" i="1"/>
  <c r="AB1529" i="1"/>
  <c r="AA1529" i="1"/>
  <c r="Z1529" i="1"/>
  <c r="AC1520" i="1"/>
  <c r="AB1520" i="1"/>
  <c r="AA1520" i="1"/>
  <c r="Z1520" i="1"/>
  <c r="AC1511" i="1"/>
  <c r="AB1511" i="1"/>
  <c r="AA1511" i="1"/>
  <c r="Z1511" i="1"/>
  <c r="AC1493" i="1"/>
  <c r="AB1493" i="1"/>
  <c r="AA1493" i="1"/>
  <c r="Z1493" i="1"/>
  <c r="AC1484" i="1"/>
  <c r="AB1484" i="1"/>
  <c r="Z1484" i="1"/>
  <c r="AC1774" i="1"/>
  <c r="AC919" i="1"/>
  <c r="AB919" i="1"/>
  <c r="AA924" i="1"/>
  <c r="AB927" i="1"/>
  <c r="AC927" i="1"/>
  <c r="AA927" i="1"/>
  <c r="AA919" i="1"/>
  <c r="AA928" i="1"/>
  <c r="Z927" i="1"/>
  <c r="AC928" i="1"/>
  <c r="AB928" i="1"/>
  <c r="Z919" i="1"/>
  <c r="Z928" i="1"/>
  <c r="Y928" i="1"/>
  <c r="AC1796" i="1"/>
  <c r="AB1796" i="1"/>
  <c r="AA1796" i="1"/>
  <c r="Z1796" i="1"/>
  <c r="Y1796" i="1"/>
  <c r="X1796" i="1"/>
  <c r="W1796" i="1"/>
  <c r="V1796" i="1"/>
  <c r="U1796" i="1"/>
  <c r="T1796" i="1"/>
  <c r="S1796" i="1"/>
  <c r="R1796" i="1"/>
  <c r="Q1796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AC1785" i="1"/>
  <c r="AB1785" i="1"/>
  <c r="AA1785" i="1"/>
  <c r="Z1785" i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AB1774" i="1"/>
  <c r="AA1774" i="1"/>
  <c r="Y1774" i="1"/>
  <c r="X1774" i="1"/>
  <c r="W1774" i="1"/>
  <c r="V1774" i="1"/>
  <c r="U1774" i="1"/>
  <c r="T1774" i="1"/>
  <c r="S1774" i="1"/>
  <c r="R1774" i="1"/>
  <c r="Q1774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Y1754" i="1"/>
  <c r="X1754" i="1"/>
  <c r="W1754" i="1"/>
  <c r="V1754" i="1"/>
  <c r="U1754" i="1"/>
  <c r="T1754" i="1"/>
  <c r="S1754" i="1"/>
  <c r="R1754" i="1"/>
  <c r="Q1754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Y1736" i="1"/>
  <c r="X1736" i="1"/>
  <c r="W1736" i="1"/>
  <c r="V1736" i="1"/>
  <c r="U1736" i="1"/>
  <c r="T1736" i="1"/>
  <c r="S1736" i="1"/>
  <c r="R1736" i="1"/>
  <c r="Q1736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Y1727" i="1"/>
  <c r="X1727" i="1"/>
  <c r="W1727" i="1"/>
  <c r="V1727" i="1"/>
  <c r="U1727" i="1"/>
  <c r="T1727" i="1"/>
  <c r="S1727" i="1"/>
  <c r="R1727" i="1"/>
  <c r="Q1727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Y1718" i="1"/>
  <c r="X1718" i="1"/>
  <c r="W1718" i="1"/>
  <c r="V1718" i="1"/>
  <c r="U1718" i="1"/>
  <c r="T1718" i="1"/>
  <c r="S1718" i="1"/>
  <c r="R1718" i="1"/>
  <c r="Q1718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Y1709" i="1"/>
  <c r="X1709" i="1"/>
  <c r="W1709" i="1"/>
  <c r="V1709" i="1"/>
  <c r="U1709" i="1"/>
  <c r="T1709" i="1"/>
  <c r="S1709" i="1"/>
  <c r="R1709" i="1"/>
  <c r="Q1709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Y1700" i="1"/>
  <c r="X1700" i="1"/>
  <c r="W1700" i="1"/>
  <c r="V1700" i="1"/>
  <c r="U1700" i="1"/>
  <c r="T1700" i="1"/>
  <c r="S1700" i="1"/>
  <c r="R1700" i="1"/>
  <c r="Q1700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Y1691" i="1"/>
  <c r="X1691" i="1"/>
  <c r="W1691" i="1"/>
  <c r="V1691" i="1"/>
  <c r="U1691" i="1"/>
  <c r="T1691" i="1"/>
  <c r="S1691" i="1"/>
  <c r="R1691" i="1"/>
  <c r="Q1691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Y1682" i="1"/>
  <c r="X1682" i="1"/>
  <c r="W1682" i="1"/>
  <c r="V1682" i="1"/>
  <c r="U1682" i="1"/>
  <c r="T1682" i="1"/>
  <c r="S1682" i="1"/>
  <c r="R1682" i="1"/>
  <c r="Q1682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Y1673" i="1"/>
  <c r="X1673" i="1"/>
  <c r="W1673" i="1"/>
  <c r="V1673" i="1"/>
  <c r="U1673" i="1"/>
  <c r="T1673" i="1"/>
  <c r="S1673" i="1"/>
  <c r="R1673" i="1"/>
  <c r="Q1673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Y1664" i="1"/>
  <c r="X1664" i="1"/>
  <c r="W1664" i="1"/>
  <c r="V1664" i="1"/>
  <c r="U1664" i="1"/>
  <c r="T1664" i="1"/>
  <c r="S1664" i="1"/>
  <c r="R1664" i="1"/>
  <c r="Q1664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Y1646" i="1"/>
  <c r="X1646" i="1"/>
  <c r="W1646" i="1"/>
  <c r="V1646" i="1"/>
  <c r="U1646" i="1"/>
  <c r="T1646" i="1"/>
  <c r="S1646" i="1"/>
  <c r="R1646" i="1"/>
  <c r="Q1646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D1574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Y1628" i="1"/>
  <c r="X1628" i="1"/>
  <c r="W1628" i="1"/>
  <c r="V1628" i="1"/>
  <c r="U1628" i="1"/>
  <c r="T1628" i="1"/>
  <c r="S1628" i="1"/>
  <c r="R1628" i="1"/>
  <c r="Q1628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Y1610" i="1"/>
  <c r="X1610" i="1"/>
  <c r="W1610" i="1"/>
  <c r="V1610" i="1"/>
  <c r="U1610" i="1"/>
  <c r="T1610" i="1"/>
  <c r="S1610" i="1"/>
  <c r="R1610" i="1"/>
  <c r="Q1610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Y1574" i="1"/>
  <c r="X1574" i="1"/>
  <c r="W1574" i="1"/>
  <c r="V1574" i="1"/>
  <c r="U1574" i="1"/>
  <c r="T1574" i="1"/>
  <c r="S1574" i="1"/>
  <c r="R1574" i="1"/>
  <c r="Q1574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Y1556" i="1"/>
  <c r="X1556" i="1"/>
  <c r="W1556" i="1"/>
  <c r="V1556" i="1"/>
  <c r="U1556" i="1"/>
  <c r="T1556" i="1"/>
  <c r="S1556" i="1"/>
  <c r="R1556" i="1"/>
  <c r="Q1556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Y1538" i="1"/>
  <c r="X1538" i="1"/>
  <c r="W1538" i="1"/>
  <c r="V1538" i="1"/>
  <c r="U1538" i="1"/>
  <c r="T1538" i="1"/>
  <c r="S1538" i="1"/>
  <c r="R1538" i="1"/>
  <c r="Q1538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Y1520" i="1"/>
  <c r="X1520" i="1"/>
  <c r="W1520" i="1"/>
  <c r="V1520" i="1"/>
  <c r="U1520" i="1"/>
  <c r="T1520" i="1"/>
  <c r="S1520" i="1"/>
  <c r="R1520" i="1"/>
  <c r="Q1520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E1484" i="1"/>
  <c r="F1484" i="1"/>
  <c r="G1484" i="1"/>
  <c r="H1484" i="1"/>
  <c r="I1484" i="1"/>
  <c r="J1484" i="1"/>
  <c r="K1484" i="1"/>
  <c r="L1484" i="1"/>
  <c r="M1484" i="1"/>
  <c r="N1484" i="1"/>
  <c r="O1484" i="1"/>
  <c r="P1484" i="1"/>
  <c r="Q1484" i="1"/>
  <c r="R1484" i="1"/>
  <c r="S1484" i="1"/>
  <c r="T1484" i="1"/>
  <c r="U1484" i="1"/>
  <c r="V1484" i="1"/>
  <c r="W1484" i="1"/>
  <c r="X1484" i="1"/>
  <c r="Y1484" i="1"/>
  <c r="D1484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Y1466" i="1"/>
  <c r="X1466" i="1"/>
  <c r="W1466" i="1"/>
  <c r="V1466" i="1"/>
  <c r="U1466" i="1"/>
  <c r="T1466" i="1"/>
  <c r="S1466" i="1"/>
  <c r="R1466" i="1"/>
  <c r="Q1466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Y1457" i="1"/>
  <c r="X1457" i="1"/>
  <c r="W1457" i="1"/>
  <c r="V1457" i="1"/>
  <c r="U1457" i="1"/>
  <c r="T1457" i="1"/>
  <c r="S1457" i="1"/>
  <c r="R1457" i="1"/>
  <c r="Q1457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Y1448" i="1"/>
  <c r="X1448" i="1"/>
  <c r="W1448" i="1"/>
  <c r="V1448" i="1"/>
  <c r="U1448" i="1"/>
  <c r="T1448" i="1"/>
  <c r="S1448" i="1"/>
  <c r="R1448" i="1"/>
  <c r="Q1448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Y1298" i="1"/>
  <c r="X1298" i="1"/>
  <c r="W1298" i="1"/>
  <c r="V1298" i="1"/>
  <c r="U1298" i="1"/>
  <c r="T1298" i="1"/>
  <c r="S1298" i="1"/>
  <c r="R1298" i="1"/>
  <c r="Q1298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Y1280" i="1"/>
  <c r="X1280" i="1"/>
  <c r="W1280" i="1"/>
  <c r="V1280" i="1"/>
  <c r="U1280" i="1"/>
  <c r="T1280" i="1"/>
  <c r="S1280" i="1"/>
  <c r="R1280" i="1"/>
  <c r="Q1280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D1253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M928" i="1"/>
  <c r="E928" i="1"/>
  <c r="F928" i="1"/>
  <c r="G928" i="1"/>
  <c r="H928" i="1"/>
  <c r="I928" i="1"/>
  <c r="J928" i="1"/>
  <c r="K928" i="1"/>
  <c r="L928" i="1"/>
  <c r="N928" i="1"/>
  <c r="O928" i="1"/>
  <c r="P928" i="1"/>
  <c r="Q928" i="1"/>
  <c r="R928" i="1"/>
  <c r="S928" i="1"/>
  <c r="T928" i="1"/>
  <c r="U928" i="1"/>
  <c r="V928" i="1"/>
  <c r="W928" i="1"/>
  <c r="X928" i="1"/>
  <c r="D928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Y1117" i="1"/>
  <c r="X1117" i="1"/>
  <c r="W1117" i="1"/>
  <c r="V1117" i="1"/>
  <c r="U1117" i="1"/>
  <c r="T1117" i="1"/>
  <c r="S1117" i="1"/>
  <c r="R1117" i="1"/>
  <c r="Q1117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Y1108" i="1"/>
  <c r="X1108" i="1"/>
  <c r="W1108" i="1"/>
  <c r="V1108" i="1"/>
  <c r="U1108" i="1"/>
  <c r="T1108" i="1"/>
  <c r="S1108" i="1"/>
  <c r="R1108" i="1"/>
  <c r="Q1108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D1099" i="1"/>
  <c r="AC1099" i="1"/>
  <c r="AB1099" i="1"/>
  <c r="AA1099" i="1"/>
  <c r="Z1099" i="1"/>
  <c r="E1099" i="1"/>
  <c r="F1099" i="1"/>
  <c r="G1099" i="1"/>
  <c r="H1099" i="1"/>
  <c r="I1099" i="1"/>
  <c r="J1099" i="1"/>
  <c r="K1099" i="1"/>
  <c r="L1099" i="1"/>
  <c r="M1099" i="1"/>
  <c r="N1099" i="1"/>
  <c r="O1099" i="1"/>
  <c r="P1099" i="1"/>
  <c r="Q1099" i="1"/>
  <c r="R1099" i="1"/>
  <c r="S1099" i="1"/>
  <c r="T1099" i="1"/>
  <c r="U1099" i="1"/>
  <c r="V1099" i="1"/>
  <c r="W1099" i="1"/>
  <c r="X1099" i="1"/>
  <c r="Y1099" i="1"/>
  <c r="Y1088" i="1"/>
  <c r="X1088" i="1"/>
  <c r="W1088" i="1"/>
  <c r="V1088" i="1"/>
  <c r="U1088" i="1"/>
  <c r="T1088" i="1"/>
  <c r="S1088" i="1"/>
  <c r="R1088" i="1"/>
  <c r="Q1088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Y1074" i="1"/>
  <c r="X1074" i="1"/>
  <c r="W1074" i="1"/>
  <c r="V1074" i="1"/>
  <c r="U1074" i="1"/>
  <c r="T1074" i="1"/>
  <c r="S1074" i="1"/>
  <c r="R1074" i="1"/>
  <c r="Q1074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Y1060" i="1"/>
  <c r="X1060" i="1"/>
  <c r="W1060" i="1"/>
  <c r="V1060" i="1"/>
  <c r="U1060" i="1"/>
  <c r="T1060" i="1"/>
  <c r="S1060" i="1"/>
  <c r="R1060" i="1"/>
  <c r="Q1060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Y1046" i="1"/>
  <c r="X1046" i="1"/>
  <c r="W1046" i="1"/>
  <c r="V1046" i="1"/>
  <c r="U1046" i="1"/>
  <c r="T1046" i="1"/>
  <c r="S1046" i="1"/>
  <c r="R1046" i="1"/>
  <c r="Q1046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Y1018" i="1"/>
  <c r="X1018" i="1"/>
  <c r="W1018" i="1"/>
  <c r="V1018" i="1"/>
  <c r="U1018" i="1"/>
  <c r="T1018" i="1"/>
  <c r="S1018" i="1"/>
  <c r="R1018" i="1"/>
  <c r="Q1018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Y1004" i="1"/>
  <c r="X1004" i="1"/>
  <c r="W1004" i="1"/>
  <c r="V1004" i="1"/>
  <c r="U1004" i="1"/>
  <c r="T1004" i="1"/>
  <c r="S1004" i="1"/>
  <c r="R1004" i="1"/>
  <c r="Q1004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AC916" i="1"/>
  <c r="AB916" i="1"/>
  <c r="AA916" i="1"/>
  <c r="Z916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D80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D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Z682" i="1"/>
  <c r="Z672" i="1"/>
  <c r="Z662" i="1"/>
  <c r="Z652" i="1"/>
  <c r="Z642" i="1"/>
  <c r="Z632" i="1"/>
  <c r="Z622" i="1"/>
  <c r="Z612" i="1"/>
  <c r="AA712" i="1"/>
  <c r="AA702" i="1"/>
  <c r="AA692" i="1"/>
  <c r="AA682" i="1"/>
  <c r="AA672" i="1"/>
  <c r="AA662" i="1"/>
  <c r="AA652" i="1"/>
  <c r="AA642" i="1"/>
  <c r="AA632" i="1"/>
  <c r="AA622" i="1"/>
  <c r="AA612" i="1"/>
  <c r="AB712" i="1"/>
  <c r="AB702" i="1"/>
  <c r="AB692" i="1"/>
  <c r="AB682" i="1"/>
  <c r="AB672" i="1"/>
  <c r="AB662" i="1"/>
  <c r="AB652" i="1"/>
  <c r="AB642" i="1"/>
  <c r="AB632" i="1"/>
  <c r="AB622" i="1"/>
  <c r="AB612" i="1"/>
  <c r="AC612" i="1"/>
  <c r="AC622" i="1"/>
  <c r="AC632" i="1"/>
  <c r="AC642" i="1"/>
  <c r="AC652" i="1"/>
  <c r="AC662" i="1"/>
  <c r="AC672" i="1"/>
  <c r="AC682" i="1"/>
  <c r="AC692" i="1"/>
  <c r="AC702" i="1"/>
  <c r="AC712" i="1"/>
  <c r="AC722" i="1"/>
  <c r="AB722" i="1"/>
  <c r="AA722" i="1"/>
  <c r="Z712" i="1"/>
  <c r="Z692" i="1"/>
  <c r="D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AC602" i="1"/>
  <c r="AB602" i="1"/>
  <c r="AA602" i="1"/>
  <c r="AC593" i="1"/>
  <c r="AB593" i="1"/>
  <c r="AA593" i="1"/>
  <c r="AC584" i="1"/>
  <c r="AB584" i="1"/>
  <c r="AA584" i="1"/>
  <c r="AC575" i="1"/>
  <c r="AB575" i="1"/>
  <c r="AA575" i="1"/>
  <c r="AC566" i="1"/>
  <c r="AB566" i="1"/>
  <c r="AA566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D566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D372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L330" i="1"/>
  <c r="N290" i="1"/>
  <c r="O29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K330" i="1"/>
  <c r="J330" i="1"/>
  <c r="I330" i="1"/>
  <c r="H330" i="1"/>
  <c r="G330" i="1"/>
  <c r="F330" i="1"/>
  <c r="E330" i="1"/>
  <c r="D33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Y290" i="1"/>
  <c r="X290" i="1"/>
  <c r="W290" i="1"/>
  <c r="V290" i="1"/>
  <c r="U290" i="1"/>
  <c r="T290" i="1"/>
  <c r="S290" i="1"/>
  <c r="R290" i="1"/>
  <c r="Q290" i="1"/>
  <c r="P290" i="1"/>
  <c r="M290" i="1"/>
  <c r="L290" i="1"/>
  <c r="K290" i="1"/>
  <c r="J290" i="1"/>
  <c r="I290" i="1"/>
  <c r="H290" i="1"/>
  <c r="G290" i="1"/>
  <c r="F290" i="1"/>
  <c r="E290" i="1"/>
  <c r="D290" i="1"/>
  <c r="D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D270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D220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D221" i="1"/>
  <c r="D56" i="1"/>
  <c r="J17" i="1"/>
  <c r="AB179" i="1"/>
  <c r="AC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D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J79" i="1"/>
  <c r="X79" i="1"/>
  <c r="N79" i="1"/>
  <c r="R79" i="1"/>
  <c r="Q79" i="1"/>
  <c r="P79" i="1"/>
  <c r="S79" i="1"/>
  <c r="O79" i="1"/>
  <c r="M79" i="1"/>
  <c r="K79" i="1"/>
  <c r="L79" i="1"/>
  <c r="I79" i="1"/>
  <c r="H79" i="1"/>
  <c r="Y79" i="1"/>
  <c r="W79" i="1"/>
  <c r="V79" i="1"/>
  <c r="U79" i="1"/>
  <c r="T79" i="1"/>
  <c r="G79" i="1"/>
  <c r="F79" i="1"/>
  <c r="E79" i="1"/>
  <c r="D79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L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K56" i="1"/>
  <c r="J56" i="1"/>
  <c r="I56" i="1"/>
  <c r="H56" i="1"/>
  <c r="G56" i="1"/>
  <c r="F56" i="1"/>
  <c r="E56" i="1"/>
  <c r="V17" i="1"/>
  <c r="U17" i="1"/>
  <c r="T17" i="1"/>
  <c r="P17" i="1"/>
  <c r="S17" i="1"/>
  <c r="R17" i="1"/>
  <c r="Q17" i="1"/>
  <c r="Y17" i="1"/>
  <c r="X17" i="1"/>
  <c r="W17" i="1"/>
  <c r="N17" i="1"/>
  <c r="O17" i="1"/>
  <c r="K17" i="1"/>
  <c r="L17" i="1"/>
  <c r="M17" i="1"/>
  <c r="I17" i="1"/>
  <c r="H17" i="1"/>
  <c r="E17" i="1"/>
  <c r="F17" i="1"/>
  <c r="G17" i="1"/>
  <c r="D17" i="1"/>
</calcChain>
</file>

<file path=xl/sharedStrings.xml><?xml version="1.0" encoding="utf-8"?>
<sst xmlns="http://schemas.openxmlformats.org/spreadsheetml/2006/main" count="1733" uniqueCount="875">
  <si>
    <t xml:space="preserve"> </t>
  </si>
  <si>
    <t>Municipio</t>
  </si>
  <si>
    <t>Edad</t>
  </si>
  <si>
    <t>Escolaridad</t>
  </si>
  <si>
    <t>N.S.E.</t>
  </si>
  <si>
    <t>%</t>
  </si>
  <si>
    <t>Gdl</t>
  </si>
  <si>
    <t>Salt</t>
  </si>
  <si>
    <t>Tlajo.</t>
  </si>
  <si>
    <t>Tlaq.</t>
  </si>
  <si>
    <t>Tona.</t>
  </si>
  <si>
    <t>Zapo.</t>
  </si>
  <si>
    <t>Mujer</t>
  </si>
  <si>
    <t>Sec&lt;</t>
  </si>
  <si>
    <t>Prep.</t>
  </si>
  <si>
    <t>Univ+</t>
  </si>
  <si>
    <t>A/B/C+</t>
  </si>
  <si>
    <t>C/C-</t>
  </si>
  <si>
    <t>D+/D/E</t>
  </si>
  <si>
    <t>30-44</t>
  </si>
  <si>
    <t>45-59</t>
  </si>
  <si>
    <t>60+</t>
  </si>
  <si>
    <t>18-29</t>
  </si>
  <si>
    <t>1-6</t>
  </si>
  <si>
    <t>7-8</t>
  </si>
  <si>
    <t>9-10</t>
  </si>
  <si>
    <t>Pregunta / Respuestas</t>
  </si>
  <si>
    <t>Calidad de vida</t>
  </si>
  <si>
    <t>Código-2016</t>
  </si>
  <si>
    <t>Histórico</t>
  </si>
  <si>
    <t>Total 2016</t>
  </si>
  <si>
    <t>V1</t>
  </si>
  <si>
    <t>En una escala del 1 al 10, donde 1 es “nada satisfecha(o)” y 10 es “muy satisfecha(o)”, en general, ¿qué tan satisfecha(o) está usted con su vida?</t>
  </si>
  <si>
    <t>1 (Nada satisfecho)</t>
  </si>
  <si>
    <t>10 (Muy satisfecho)</t>
  </si>
  <si>
    <t>Promedio</t>
  </si>
  <si>
    <t>V2_1</t>
  </si>
  <si>
    <t>En los últimos 6 meses, ha tenido usted algún problema grave de tipo... Afectivo o emocional</t>
  </si>
  <si>
    <t>Sí</t>
  </si>
  <si>
    <t>No sabe / No contestó</t>
  </si>
  <si>
    <t>No</t>
  </si>
  <si>
    <t>V2_2</t>
  </si>
  <si>
    <t>En los últimos 6 meses, ha tenido usted algún problema grave de tipo... Económico</t>
  </si>
  <si>
    <t>V2_3</t>
  </si>
  <si>
    <t>En los últimos 6 meses, ha tenido usted algún problema grave de tipo... De salud</t>
  </si>
  <si>
    <t>V2_4</t>
  </si>
  <si>
    <t>En los últimos 6 meses, ha tenido usted algún problema grave de tipo... Algún conflicto con la autoridad</t>
  </si>
  <si>
    <t>V2_5</t>
  </si>
  <si>
    <t>En los últimos 6 meses, ha tenido usted algún problema grave de tipo... Algún conflicto con otras personas</t>
  </si>
  <si>
    <t>V3</t>
  </si>
  <si>
    <t>1 (Muy baja)</t>
  </si>
  <si>
    <t>10 (Muy alta)</t>
  </si>
  <si>
    <t>V4</t>
  </si>
  <si>
    <t>1 (Nada feliz)</t>
  </si>
  <si>
    <t>10 (Muy feliz)</t>
  </si>
  <si>
    <t>V5</t>
  </si>
  <si>
    <t>¿Qué tanto considera usted que su vida se ha desarrollado como usted ha querido?</t>
  </si>
  <si>
    <t>1 (No se ha desarrollado nada como yo he querido)</t>
  </si>
  <si>
    <t>5 (Se ha desarrollado completamente como yo he querido)</t>
  </si>
  <si>
    <t>V6_1</t>
  </si>
  <si>
    <t>De los siguientes factores, ¿cuáles le han ayudado en su vida?... Su personalidad y actitud individual</t>
  </si>
  <si>
    <t>V6_2</t>
  </si>
  <si>
    <t>De los siguientes factores, ¿cuáles le han ayudado en su vida?... Los apoyos o servicios que da el gobierno</t>
  </si>
  <si>
    <t>V6_3</t>
  </si>
  <si>
    <t>De los siguientes factores, ¿cuáles le han ayudado en su vida?... Su vida espiritual</t>
  </si>
  <si>
    <t>V6_4</t>
  </si>
  <si>
    <t>De los siguientes factores, ¿cuáles le han ayudado en su vida?... La suerte</t>
  </si>
  <si>
    <t>V7</t>
  </si>
  <si>
    <t>Cuando las cosas están mal en su vida ¿qué tanto le cuesta recuperarse?</t>
  </si>
  <si>
    <t>1 (Le cuesta mucho recuperarse)</t>
  </si>
  <si>
    <t>5 (No le cuesta nada recuperarse)</t>
  </si>
  <si>
    <t>V8</t>
  </si>
  <si>
    <t>V9</t>
  </si>
  <si>
    <t>En una escala del 1 al 10, donde 1 es nada satisfecha(o) y 10 es muy satisfecha(o), ¿cómo se siente usted con su vida familiar?</t>
  </si>
  <si>
    <t>V10</t>
  </si>
  <si>
    <t>V11</t>
  </si>
  <si>
    <t>En una escala del 1 al 10, donde 1 es nada satisfecha(o) y 10 es muy satisfecha(o), ¿qué tan satisfecha(o) se siente con su situación económica actual?</t>
  </si>
  <si>
    <t>V12</t>
  </si>
  <si>
    <t>Comparada con la posición social que tuvieron sus padres, ¿cómo diría que es su posición social actual?</t>
  </si>
  <si>
    <t>Más alta que la de sus padres</t>
  </si>
  <si>
    <t>Igual que la de sus padres</t>
  </si>
  <si>
    <t>Más baja que la de sus padres</t>
  </si>
  <si>
    <t>pD1C1.1</t>
  </si>
  <si>
    <t>V13</t>
  </si>
  <si>
    <t>En comparación con el año pasado, ¿diría usted que su situación económica personal ha mejorado mucho, mejorado algo, empeorado algo o empeorado mucho o sigue igual?</t>
  </si>
  <si>
    <t>Sigue igual</t>
  </si>
  <si>
    <t>Empeorado algo</t>
  </si>
  <si>
    <t>Mejorado algo</t>
  </si>
  <si>
    <t>pD1C1.10</t>
  </si>
  <si>
    <t>V14</t>
  </si>
  <si>
    <t>Con el total del ingreso familiar, diría usted que...</t>
  </si>
  <si>
    <t>Les alcanza bien y pueden ahorrar</t>
  </si>
  <si>
    <t>No les alcanza y tienen dificultades</t>
  </si>
  <si>
    <t>No les alcanza y tienen grandes dificultades</t>
  </si>
  <si>
    <t>Les alcanza justo, sin grandes dificultades</t>
  </si>
  <si>
    <t>pD1C5.2a</t>
  </si>
  <si>
    <t>V15</t>
  </si>
  <si>
    <t>En los últimos 3 meses, por falta de dinero u otros recursos, alguna vez ¿usted se preocupó de que los alimentos se acabaran en su hogar?</t>
  </si>
  <si>
    <t>Empeorado mucho (1-cambio de escala)</t>
  </si>
  <si>
    <t>Mejorado mucho (5-cambio de escala)</t>
  </si>
  <si>
    <t>V17</t>
  </si>
  <si>
    <t>¿Qué tan satisfecha(o) está con su trabajo?</t>
  </si>
  <si>
    <t xml:space="preserve">1 (Nada satisfecho) </t>
  </si>
  <si>
    <t>V18</t>
  </si>
  <si>
    <t>En su trabajo principal, usted es:</t>
  </si>
  <si>
    <t>V19</t>
  </si>
  <si>
    <t>Otro</t>
  </si>
  <si>
    <t>V21_1</t>
  </si>
  <si>
    <t>En una escala del 1 al 5, en donde 1 es "muy malo" y 5 "muy bueno", califique los siguientes aspectos del servicio médico que recibe cuando tienen que acudir... Calidad del servicio</t>
  </si>
  <si>
    <t>1 (Muy malo)</t>
  </si>
  <si>
    <t>5 (Muy bueno)</t>
  </si>
  <si>
    <t>V21_2</t>
  </si>
  <si>
    <t>En una escala del 1 al 5, en donde 1 es "muy malo" y 5 "muy bueno", califique los siguientes aspectos del servicio médico que recibe cuando tienen que acudir... Instalaciones</t>
  </si>
  <si>
    <t>V21_3</t>
  </si>
  <si>
    <t>En una escala del 1 al 5, en donde 1 es "muy malo" y 5 "muy bueno", califique los siguientes aspectos del servicio médico que recibe cuando tienen que acudir... Médicos</t>
  </si>
  <si>
    <t>V21_4</t>
  </si>
  <si>
    <t>En una escala del 1 al 5, en donde 1 es "muy malo" y 5 "muy bueno", califique los siguientes aspectos del servicio médico que recibe cuando tienen que acudir... Tiempo que tarda en ser atendido</t>
  </si>
  <si>
    <t>V21_5</t>
  </si>
  <si>
    <t>En una escala del 1 al 5, en donde 1 es "muy malo" y 5 "muy bueno", califique los siguientes aspectos del servicio médico que recibe cuando tienen que acudir... Disponibilidad de las medicinas</t>
  </si>
  <si>
    <t>V21_6</t>
  </si>
  <si>
    <t>En una escala del 1 al 5, en donde 1 es "muy malo" y 5 "muy bueno", califique los siguientes aspectos del servicio médico que recibe cuando tienen que acudir... Atención recibida</t>
  </si>
  <si>
    <t>V21_7</t>
  </si>
  <si>
    <t>En una escala del 1 al 5, en donde 1 es "muy malo" y 5 "muy bueno", califique los siguientes aspectos del servicio médico que recibe cuando tienen que acudir... Cercanía con los centros de salud</t>
  </si>
  <si>
    <t>V22</t>
  </si>
  <si>
    <t>Del 1 al 10, en donde 1 es el nivel más bajo y 10 es el nivel más alto, ¿qué tan satisfecha(o) está con la educación que tiene?</t>
  </si>
  <si>
    <t>V23_a</t>
  </si>
  <si>
    <t>Si en su familia hay estudiantes de los siguientes niveles educativos, por favor diga ¿qué tan satisfecho está con la calidad de la educación que recibe?... Educación básica (primaria y secundaria)</t>
  </si>
  <si>
    <t>V23_b</t>
  </si>
  <si>
    <t>Si en su familia hay estudiantes de los siguientes niveles educativos, por favor diga ¿qué tan satisfecho está con la calidad de la educación que recibe?... Educación media (bachillerato, preparatoria, etc.)</t>
  </si>
  <si>
    <t>V23_c</t>
  </si>
  <si>
    <t>Si en su familia hay estudiantes de los siguientes niveles educativos, por favor diga ¿qué tan satisfecho está con la calidad de la educación que recibe?... Educación superior (universidad)</t>
  </si>
  <si>
    <t>V24</t>
  </si>
  <si>
    <t>En general, en una escala del 1 al 10, en donde 1 es el valor más bajo y 10 es el valor más alto de satisfacción, ¿qué tan satisfecha(o) está con la cantidad de tiempo libre que tiene?</t>
  </si>
  <si>
    <t>pD1C4.1ab</t>
  </si>
  <si>
    <t>V25_a</t>
  </si>
  <si>
    <t>Ahora le voy a leer una lista de actividades. Por favor dígame si en el último mes ha realizado cada una de ellas... Ir al cine</t>
  </si>
  <si>
    <t>pD1C4.1ac</t>
  </si>
  <si>
    <t>V25_b</t>
  </si>
  <si>
    <t>Ahora le voy a leer una lista de actividades. Por favor dígame si en el último mes ha realizado cada una de ellas... Ir a un museo, al teatro o a un espectáculo de danza</t>
  </si>
  <si>
    <t>pD1C4.1ad</t>
  </si>
  <si>
    <t>V25_c</t>
  </si>
  <si>
    <t>Ahora le voy a leer una lista de actividades. Por favor dígame si en el último mes ha realizado cada una de ellas... Leer</t>
  </si>
  <si>
    <t>pD1C4.1ae</t>
  </si>
  <si>
    <t>V25_d</t>
  </si>
  <si>
    <t>Ahora le voy a leer una lista de actividades. Por favor dígame si en el último mes ha realizado cada una de ellas... Ir a un concierto o espectáculo de música</t>
  </si>
  <si>
    <t>pD1C4.1af</t>
  </si>
  <si>
    <t>V25_e</t>
  </si>
  <si>
    <t>Ahora le voy a leer una lista de actividades. Por favor dígame si en el último mes ha realizado cada una de ellas... Practicar alguna actividad física o un deporte</t>
  </si>
  <si>
    <t>pD1C4.1ag</t>
  </si>
  <si>
    <t>V25_f</t>
  </si>
  <si>
    <t>Ahora le voy a leer una lista de actividades. Por favor dígame si en el último mes ha realizado cada una de ellas... Ir al parque o estar en contacto con la naturaleza</t>
  </si>
  <si>
    <t>pD1C4.1aj</t>
  </si>
  <si>
    <t>V25_g</t>
  </si>
  <si>
    <t>Ahora le voy a leer una lista de actividades. Por favor dígame si en el último mes ha realizado cada una de ellas... Ver televisión</t>
  </si>
  <si>
    <t>pD1C4.1ao</t>
  </si>
  <si>
    <t>V25_h</t>
  </si>
  <si>
    <t>Ahora le voy a leer una lista de actividades. Por favor dígame si en el último mes ha realizado cada una de ellas... Asistir a un evento deportivo</t>
  </si>
  <si>
    <t>pD1C4.4.1</t>
  </si>
  <si>
    <t>V26</t>
  </si>
  <si>
    <t>¿Usted realiza alguna actividad artística?</t>
  </si>
  <si>
    <t>V27</t>
  </si>
  <si>
    <t>Del 1 al 10, donde 1 es el valor más bajo y 10 es el valor más alto de satisfacción, en general, ¿qué tan satisfecha(o) está con la casa en la que vive?</t>
  </si>
  <si>
    <t>V28</t>
  </si>
  <si>
    <t>Más allá de su casa, del 1 al 10, en donde 1 es el valor más bajo y 10 es el valor más alto de satisfacción, ¿qué tan satisfecha(o) está con el barrio o colonia en donde vive?</t>
  </si>
  <si>
    <t>V29_1</t>
  </si>
  <si>
    <t>¿Qué tan satisfecho está con la calidad de cada uno de los siguientes servicios públicos?... El servicio del agua</t>
  </si>
  <si>
    <t>V29_2</t>
  </si>
  <si>
    <t>¿Qué tan satisfecho está con la calidad de cada uno de los siguientes servicios públicos?... El servicio de recolección de basura</t>
  </si>
  <si>
    <t>V29_3</t>
  </si>
  <si>
    <t>¿Qué tan satisfecho está con la calidad de cada uno de los siguientes servicios públicos?... El servicio de alumbrado público</t>
  </si>
  <si>
    <t>V29_4</t>
  </si>
  <si>
    <t>¿Qué tan satisfecho está con la calidad de cada uno de los siguientes servicios públicos?... Las vialidades y la semaforización</t>
  </si>
  <si>
    <t>V29_5</t>
  </si>
  <si>
    <t>¿Qué tan satisfecho está con la calidad de cada uno de los siguientes servicios públicos?... La disponibilidad de áreas verdes y espacios públicos cerca de su casa</t>
  </si>
  <si>
    <t>V29_6</t>
  </si>
  <si>
    <t>¿Qué tan satisfecho está con la calidad de cada uno de los siguientes servicios públicos?... Las calles y la pavimentación</t>
  </si>
  <si>
    <t>pD2C1.1a</t>
  </si>
  <si>
    <t>V30_a</t>
  </si>
  <si>
    <t>Le voy a leer una serie de aspectos del municipio; para cada uno dígame si en los últimos seis meses, cree usted que ha empeorado mucho, empeorado algo, mejorado algo o ha mejorado mucho... Las áreas verdes/parques</t>
  </si>
  <si>
    <t>pD2C1.1b</t>
  </si>
  <si>
    <t>V30_b</t>
  </si>
  <si>
    <t>Le voy a leer una serie de aspectos del municipio; para cada uno dígame si en los últimos seis meses, cree usted que ha empeorado mucho, empeorado algo, mejorado algo o ha mejorado mucho... La pavimentación de las calles</t>
  </si>
  <si>
    <t>pD2C1.1c</t>
  </si>
  <si>
    <t>V30_c</t>
  </si>
  <si>
    <t>Le voy a leer una serie de aspectos del municipio; para cada uno dígame si en los últimos seis meses, cree usted que ha empeorado mucho, empeorado algo, mejorado algo o ha mejorado mucho... El abastecimiento de agua</t>
  </si>
  <si>
    <t>pD2C1.1f</t>
  </si>
  <si>
    <t>V30_d</t>
  </si>
  <si>
    <t>Le voy a leer una serie de aspectos del municipio; para cada uno dígame si en los últimos seis meses, cree usted que ha empeorado mucho, empeorado algo, mejorado algo o ha mejorado mucho... Iluminación de las calles</t>
  </si>
  <si>
    <t>pD2C1.1k</t>
  </si>
  <si>
    <t>V30_e</t>
  </si>
  <si>
    <t>Le voy a leer una serie de aspectos del municipio; para cada uno dígame si en los últimos seis meses, cree usted que ha empeorado mucho, empeorado algo, mejorado algo o ha mejorado mucho... Banquetas</t>
  </si>
  <si>
    <t>pD2C1.2a</t>
  </si>
  <si>
    <t>V31_1</t>
  </si>
  <si>
    <t>En general, ¿cuál es el estado de los siguientes espacios públicos en su colonia: muy bueno, bueno, regular, malo o muy malo? O dígame si no cuenta con ese espacio público... Parques</t>
  </si>
  <si>
    <t>pD2C1.2b</t>
  </si>
  <si>
    <t>V31_2</t>
  </si>
  <si>
    <t>En general, ¿cuál es el estado de los siguientes espacios públicos en su colonia: muy bueno, bueno, regular, malo o muy malo? O dígame si no cuenta con ese espacio público... Plazas públicas</t>
  </si>
  <si>
    <t>pD2C1.2c</t>
  </si>
  <si>
    <t>V31_3</t>
  </si>
  <si>
    <t>En general, ¿cuál es el estado de los siguientes espacios públicos en su colonia: muy bueno, bueno, regular, malo o muy malo? O dígame si no cuenta con ese espacio público... Mercado</t>
  </si>
  <si>
    <t>pD2C1.2e</t>
  </si>
  <si>
    <t>V31_4</t>
  </si>
  <si>
    <t>En general, ¿cuál es el estado de los siguientes espacios públicos en su colonia: muy bueno, bueno, regular, malo o muy malo? O dígame si no cuenta con ese espacio público... Unidades deportivas</t>
  </si>
  <si>
    <t>pD2C1.2f</t>
  </si>
  <si>
    <t>V31_5</t>
  </si>
  <si>
    <t>En general, ¿cuál es el estado de los siguientes espacios públicos en su colonia: muy bueno, bueno, regular, malo o muy malo? O dígame si no cuenta con ese espacio público... Bibliotecas</t>
  </si>
  <si>
    <t>pD2C1.2g</t>
  </si>
  <si>
    <t>V31_6</t>
  </si>
  <si>
    <t>En general, ¿cuál es el estado de los siguientes espacios públicos en su colonia: muy bueno, bueno, regular, malo o muy malo? O dígame si no cuenta con ese espacio público... Cines o teatros</t>
  </si>
  <si>
    <t>pD2C1.2h</t>
  </si>
  <si>
    <t>V31_7</t>
  </si>
  <si>
    <t>En general, ¿cuál es el estado de los siguientes espacios públicos en su colonia: muy bueno, bueno, regular, malo o muy malo? O dígame si no cuenta con ese espacio público... Plazas comerciales</t>
  </si>
  <si>
    <t>pD2C1.2i</t>
  </si>
  <si>
    <t>V31_8</t>
  </si>
  <si>
    <t>En general, ¿cuál es el estado de los siguientes espacios públicos en su colonia: muy bueno, bueno, regular, malo o muy malo? O dígame si no cuenta con ese espacio público... Ciclovías</t>
  </si>
  <si>
    <t>pD2C1.2j</t>
  </si>
  <si>
    <t>V31_9</t>
  </si>
  <si>
    <t>En general, ¿cuál es el estado de los siguientes espacios públicos en su colonia: muy bueno, bueno, regular, malo o muy malo? O dígame si no cuenta con ese espacio público... Banquetas</t>
  </si>
  <si>
    <t>pD2C1.2k</t>
  </si>
  <si>
    <t>V31_10</t>
  </si>
  <si>
    <t>En general, ¿cuál es el estado de los siguientes espacios públicos en su colonia: muy bueno, bueno, regular, malo o muy malo? O dígame si no cuenta con ese espacio público... Paraderos de transporte</t>
  </si>
  <si>
    <t>pD2C1.2l</t>
  </si>
  <si>
    <t>V31_11</t>
  </si>
  <si>
    <t>En general, ¿cuál es el estado de los siguientes espacios públicos en su colonia: muy bueno, bueno, regular, malo o muy malo? O dígame si no cuenta con ese espacio público... Centros comunitarios</t>
  </si>
  <si>
    <t>pD2C1.2m</t>
  </si>
  <si>
    <t>V31_12</t>
  </si>
  <si>
    <t>En general, ¿cuál es el estado de los siguientes espacios públicos en su colonia: muy bueno, bueno, regular, malo o muy malo? O dígame si no cuenta con ese espacio público... Espacios para personas con discapacidad</t>
  </si>
  <si>
    <t>V32_1</t>
  </si>
  <si>
    <t>V32_2</t>
  </si>
  <si>
    <t>V32_4</t>
  </si>
  <si>
    <t>En particular, ¿cómo calificaría los siguientes aspectos del municipio donde vive?  … La ausencia del crimen y drogas</t>
  </si>
  <si>
    <t>V32_5</t>
  </si>
  <si>
    <t>En particular, ¿cómo calificaría los siguientes aspectos del municipio donde vive?  … El desempeño de la policía</t>
  </si>
  <si>
    <t>V32_6</t>
  </si>
  <si>
    <t>pD2C3.1a</t>
  </si>
  <si>
    <t>V33</t>
  </si>
  <si>
    <t>¿Qué medio de transporte usa usted principalmente para desplazarse a su trabajo, oficina, escuela o actividades diarias?</t>
  </si>
  <si>
    <t>V34_1</t>
  </si>
  <si>
    <t>Ahora le voy a pedir que me indique si está satisfecho o insatisfecho con los siguientes aspectos relacionados con el tránsito y vialidad en la ciudad... El cumplimiento de las leyes de tránsito por parte de los automovilistas</t>
  </si>
  <si>
    <t>V34_2</t>
  </si>
  <si>
    <t>Ahora le voy a pedir que me indique si está satisfecho o insatisfecho con los siguientes aspectos relacionados con el tránsito y vialidad en la ciudad... El cumplimiento de las leyes de tránsito por parte de los choferes de transporte público</t>
  </si>
  <si>
    <t>V34_3</t>
  </si>
  <si>
    <t>Ahora le voy a pedir que me indique si está satisfecho o insatisfecho con los siguientes aspectos relacionados con el tránsito y vialidad en la ciudad... El respeto al peatón y al ciclista por parte de los automovilistas</t>
  </si>
  <si>
    <t>V34_4</t>
  </si>
  <si>
    <t>Ahora le voy a pedir que me indique si está satisfecho o insatisfecho con los siguientes aspectos relacionados con el tránsito y vialidad en la ciudad... El respeto al peatón y al ciclista por parte de los choferes de transporte público</t>
  </si>
  <si>
    <t>V34_5</t>
  </si>
  <si>
    <t>V34_6</t>
  </si>
  <si>
    <t>Ahora le voy a pedir que me indique si está satisfecho o insatisfecho con los siguientes aspectos relacionados con el tránsito y vialidad en la ciudad... El desempeño de los agentes viales</t>
  </si>
  <si>
    <t>V35</t>
  </si>
  <si>
    <t>¿Ha utilizado alguna vez el servicio de Uber o empresas similares?</t>
  </si>
  <si>
    <t xml:space="preserve">Si </t>
  </si>
  <si>
    <t>P9.14a</t>
  </si>
  <si>
    <t>En un día normal, ¿cuántas horas del día dedica a las siguientes actividades?... Dormir</t>
  </si>
  <si>
    <t>En un día normal, ¿cuántas horas del día dedica a las siguientes actividades?... Transportarse</t>
  </si>
  <si>
    <t>P9.14c</t>
  </si>
  <si>
    <t>En un día normal, ¿cuántas horas del día dedica a las siguientes actividades?... Trabajo pagado</t>
  </si>
  <si>
    <t>P9.14d</t>
  </si>
  <si>
    <t>En un día normal, ¿cuántas horas del día dedica a las siguientes actividades?... Trabajo en el hogar</t>
  </si>
  <si>
    <t>P9.14e</t>
  </si>
  <si>
    <t>En un día normal, ¿cuántas horas del día dedica a las siguientes actividades?... Trabajo no pagado o voluntario</t>
  </si>
  <si>
    <t>pD3C3.1</t>
  </si>
  <si>
    <t>V37</t>
  </si>
  <si>
    <t>Ahora le voy a preguntar algunos aspectos de la seguridad. ¿Considera usted que vivir en esta ciudad es seguro o inseguro?</t>
  </si>
  <si>
    <t>V38</t>
  </si>
  <si>
    <t>¿Fue usted víctima de algún delito en los últimos doce meses?</t>
  </si>
  <si>
    <t>V39</t>
  </si>
  <si>
    <t>¿Lo denunció a las autoridades?</t>
  </si>
  <si>
    <t>V40</t>
  </si>
  <si>
    <t>¿Tiene algún familiar que se encuentre desaparecido (extraviado, desaparecido sin datos o desaparecido con violencia)?</t>
  </si>
  <si>
    <t>V41</t>
  </si>
  <si>
    <t>En el último año, ¿siente que sus garantías o derechos han sido violados por alguna autoridad o dependencia gubernamental?</t>
  </si>
  <si>
    <t>V41_a_COD</t>
  </si>
  <si>
    <t>¿Qué autoridad o dependencia gubernamental fue?</t>
  </si>
  <si>
    <t>V41_b_ COD</t>
  </si>
  <si>
    <t>En pocas palabras, ¿en qué consistió la violación?</t>
  </si>
  <si>
    <t>V42_1</t>
  </si>
  <si>
    <t>En una escala del 1 al 10 donde 1 es Muy insatisfecho y 10 Muy satisfecho, ¿qué tan insatisfecho o satisfecho está usted en cuanto a los resultados de la gestión ambiental en los siguientes temas?... La contaminación del aire</t>
  </si>
  <si>
    <t>V42_2</t>
  </si>
  <si>
    <t>V42_3</t>
  </si>
  <si>
    <t>En una escala del 1 al 10 donde 1 es Muy insatisfecho y 10 Muy satisfecho, ¿qué tan insatisfecho o satisfecho está usted en cuanto a los resultados de la gestión ambiental en los siguientes temas?... El nivel de ruido de la ciudad</t>
  </si>
  <si>
    <t>V42_4</t>
  </si>
  <si>
    <t>En una escala del 1 al 10 donde 1 es Muy insatisfecho y 10 Muy satisfecho, ¿qué tan insatisfecho o satisfecho está usted en cuanto a los resultados de la gestión ambiental en los siguientes temas?... La cantidad de árboles de la ciudad</t>
  </si>
  <si>
    <t>V42_5</t>
  </si>
  <si>
    <t>En una escala del 1 al 10 donde 1 es Muy insatisfecho y 10 Muy satisfecho, ¿qué tan insatisfecho o satisfecho está usted en cuanto a los resultados de la gestión ambiental en los siguientes temas?... La contaminación visual de la ciudad</t>
  </si>
  <si>
    <t>V42_6</t>
  </si>
  <si>
    <t>En una escala del 1 al 10 donde 1 es Muy insatisfecho y 10 Muy satisfecho, ¿qué tan insatisfecho o satisfecho está usted en cuanto a los resultados de la gestión ambiental en los siguientes temas?... La basura de las calles</t>
  </si>
  <si>
    <t>V42_7</t>
  </si>
  <si>
    <t>En una escala del 1 al 10 donde 1 es Muy insatisfecho y 10 Muy satisfecho, ¿qué tan insatisfecho o satisfecho está usted en cuanto a los resultados de la gestión ambiental en los siguientes temas?... Los escombros en las calles</t>
  </si>
  <si>
    <t>pD2C4.2a</t>
  </si>
  <si>
    <t>V43</t>
  </si>
  <si>
    <t xml:space="preserve">Ahora le voy a pedir que califique LA CALIDAD DEL AIRE. </t>
  </si>
  <si>
    <t>1 (Muy mala)</t>
  </si>
  <si>
    <t>7 (Muy buena)</t>
  </si>
  <si>
    <t>V44_1</t>
  </si>
  <si>
    <t>1 (Nada)</t>
  </si>
  <si>
    <t>5 (Mucho)</t>
  </si>
  <si>
    <t>V44_2</t>
  </si>
  <si>
    <t>V45</t>
  </si>
  <si>
    <t>¿Qué tan satisfecha(o) está con el municipio en donde vive?</t>
  </si>
  <si>
    <t>V46_1</t>
  </si>
  <si>
    <t>¿Cómo se siente con los siguientes aspectos del municipio donde vive?... Las oportunidades de trabajo</t>
  </si>
  <si>
    <t>V46_2</t>
  </si>
  <si>
    <t>¿Cómo se siente con los siguientes aspectos del municipio donde vive?... El comportamiento de civilidad de la gente, por ejemplo, en la cola del camión o para conservar limpias las callles</t>
  </si>
  <si>
    <t>pD3C4.3a</t>
  </si>
  <si>
    <t>V47_a</t>
  </si>
  <si>
    <t>Le voy a leer alguna lista de organizaciones, conteste para cada una... Organización relacionada con el trabajo como un sindicato o una cooperativa</t>
  </si>
  <si>
    <t>pD3C4.3b</t>
  </si>
  <si>
    <t>V47_b</t>
  </si>
  <si>
    <t>Le voy a leer alguna lista de organizaciones, conteste para cada una... Junta vecinal o asociación de colonos</t>
  </si>
  <si>
    <t>pD3C4.3c</t>
  </si>
  <si>
    <t>V_47c</t>
  </si>
  <si>
    <t>Le voy a leer alguna lista de organizaciones, conteste para cada una... Organización educativa como asociación de padres de familia o exalumnos</t>
  </si>
  <si>
    <t>pD3C4.3d</t>
  </si>
  <si>
    <t>V47_d</t>
  </si>
  <si>
    <t>Le voy a leer alguna lista de organizaciones, conteste para cada una... Caja popular o cooperativa de crédito</t>
  </si>
  <si>
    <t>pD3C4.3e</t>
  </si>
  <si>
    <t>V47_e</t>
  </si>
  <si>
    <t>Le voy a leer alguna lista de organizaciones, conteste para cada una... Partido político/ Organización política</t>
  </si>
  <si>
    <t>pD3C4.3f</t>
  </si>
  <si>
    <t>V47_f</t>
  </si>
  <si>
    <t>Le voy a leer alguna lista de organizaciones, conteste para cada una... Club social, cultural o deportivo</t>
  </si>
  <si>
    <t>pD3C4.3g</t>
  </si>
  <si>
    <t>V47_g</t>
  </si>
  <si>
    <t>Le voy a leer alguna lista de organizaciones, conteste para cada una... Iglesia, parroquia o grupo religioso</t>
  </si>
  <si>
    <t>pD3C4.3h</t>
  </si>
  <si>
    <t>V47_h</t>
  </si>
  <si>
    <t>Le voy a leer alguna lista de organizaciones, conteste para cada una... Asociación de asistencia social u organismos no gubernamentales</t>
  </si>
  <si>
    <t>pD3C4.3i</t>
  </si>
  <si>
    <t>V47_i</t>
  </si>
  <si>
    <t>Le voy a leer alguna lista de organizaciones, conteste para cada una... Grupo de autoayuda o superación de problemas personales</t>
  </si>
  <si>
    <t>pD3C4.3j</t>
  </si>
  <si>
    <t>V47_j</t>
  </si>
  <si>
    <t>Le voy a leer alguna lista de organizaciones, conteste para cada una... Agrupaciones empresariales</t>
  </si>
  <si>
    <t>V48_1</t>
  </si>
  <si>
    <t>En los últimos 12 meses, usted... ¿Ha ayudado economicamente a conocidos suyos que no sean familiares?</t>
  </si>
  <si>
    <t xml:space="preserve">No </t>
  </si>
  <si>
    <t>V48_2</t>
  </si>
  <si>
    <t>En los últimos 12 meses, usted... ¿Ha realizado algún tipo de trabajo voluntario, sin paga, para algún grupo u organización?</t>
  </si>
  <si>
    <t>V48_3</t>
  </si>
  <si>
    <t>En los últimos 12 meses, usted... ¿Ha participado para resolver algún problema común en el lugar en donde vive?</t>
  </si>
  <si>
    <t>V49</t>
  </si>
  <si>
    <t>¿Qué tan confiables considera que son la mayoría de sus vecinos?</t>
  </si>
  <si>
    <t>1 (Nada Confiables)</t>
  </si>
  <si>
    <t>5 (Totalmente confiables)</t>
  </si>
  <si>
    <t>V50_1</t>
  </si>
  <si>
    <t>¿Qué tanto considera que se justifican, o no, cada una de las siguientes situaciones?... No pagar impuestos</t>
  </si>
  <si>
    <t>V50_2</t>
  </si>
  <si>
    <t>¿Qué tanto considera que se justifican, o no, cada una de las siguientes situaciones?... Aceptar u ofrecer un soborno si eso ayuda</t>
  </si>
  <si>
    <t>V50_3</t>
  </si>
  <si>
    <t>¿Qué tanto considera que se justifican, o no, cada una de las siguientes situaciones?... Ascender en el trabajo por amistad con los jefes</t>
  </si>
  <si>
    <t>V50_4</t>
  </si>
  <si>
    <t>¿Qué tanto considera que se justifican, o no, cada una de las siguientes situaciones?... Saltarse el lugar en la fila si se tiene prisa</t>
  </si>
  <si>
    <t>V51</t>
  </si>
  <si>
    <t>¿Cómo describiría la desigualdad que se vive hoy en día en esta ciudad?</t>
  </si>
  <si>
    <t>V52</t>
  </si>
  <si>
    <t>¿Cuál es tu nivel de satisfacción con la igualdad que existe entre los habitantes en esta ciudad?</t>
  </si>
  <si>
    <t>V53</t>
  </si>
  <si>
    <t>¿Qué institución contribuye más a reducir la desigualdad en el Área Metropolitana de Guadalajara?</t>
  </si>
  <si>
    <t>pD3C4.23A</t>
  </si>
  <si>
    <t>V54_a</t>
  </si>
  <si>
    <t>¿Ha presenciado situaciones en las que alguna persona haya sido discriminada, tratada mal o injustamente... por su color de piel?</t>
  </si>
  <si>
    <t>pD3C4.23B</t>
  </si>
  <si>
    <t>V54_b</t>
  </si>
  <si>
    <t>¿Ha presenciado situaciones en las que alguna persona haya sido discriminada, tratada mal o injustamente... por su forma de hablar o su acento?</t>
  </si>
  <si>
    <t>pD3C4.23C</t>
  </si>
  <si>
    <t>V54_c</t>
  </si>
  <si>
    <t>¿Ha presenciado situaciones en las que alguna persona haya sido discriminada, tratada mal o injustamente... por su condición económica?</t>
  </si>
  <si>
    <t>pD3C4.23D</t>
  </si>
  <si>
    <t>V54_d</t>
  </si>
  <si>
    <t>¿Ha presenciado situaciones en las que alguna persona haya sido discriminada, tratada mal o injustamente... por su género?</t>
  </si>
  <si>
    <t>pD3C4.23E</t>
  </si>
  <si>
    <t>V54_e</t>
  </si>
  <si>
    <t>¿Ha presenciado situaciones en las que alguna persona haya sido discriminada, tratada mal o injustamente... por su preferencia sexual?</t>
  </si>
  <si>
    <t>pD3C4.23F</t>
  </si>
  <si>
    <t>V54_f</t>
  </si>
  <si>
    <t>¿Ha presenciado situaciones en las que alguna persona haya sido discriminada, tratada mal o injustamente... por su origen étnico?</t>
  </si>
  <si>
    <t>pD3C4.23G</t>
  </si>
  <si>
    <t>V54_g</t>
  </si>
  <si>
    <t>¿Ha presenciado situaciones en las que alguna persona haya sido discriminada, tratada mal o injustamente... por ser extranjero?</t>
  </si>
  <si>
    <t>pD3C4.23H</t>
  </si>
  <si>
    <t>V54_h</t>
  </si>
  <si>
    <t>¿Ha presenciado situaciones en las que alguna persona haya sido discriminada, tratada mal o injustamente... por una condición de diacapacidad?</t>
  </si>
  <si>
    <t>pD3C4.23I</t>
  </si>
  <si>
    <t>V54_i</t>
  </si>
  <si>
    <t>¿Ha presenciado situaciones en las que alguna persona haya sido discriminada, tratada mal o injustamente... por su vestimenta?</t>
  </si>
  <si>
    <t>V55_1</t>
  </si>
  <si>
    <t>En el último año (últimos 12 meses), ¿por alguno de los siguientes motivos ha sido discriminada(o) o maltratada(o) usted?... Por su apariencia física</t>
  </si>
  <si>
    <t>V55_2</t>
  </si>
  <si>
    <t>En el último año (últimos 12 meses), ¿por alguno de los siguientes motivos ha sido discriminada(o) o maltratada(o) usted?... Por su género</t>
  </si>
  <si>
    <t>V55_3</t>
  </si>
  <si>
    <t>V55_4</t>
  </si>
  <si>
    <t>En el último año (últimos 12 meses), ¿por alguno de los siguientes motivos ha sido discriminada(o) o maltratada(o) usted?... Por sus creencias o valores</t>
  </si>
  <si>
    <t>V55_5</t>
  </si>
  <si>
    <t>En el último año (últimos 12 meses), ¿por alguno de los siguientes motivos ha sido discriminada(o) o maltratada(o) usted?... Por su religión</t>
  </si>
  <si>
    <t>V55_6</t>
  </si>
  <si>
    <t>En el último año (últimos 12 meses), ¿por alguno de los siguientes motivos ha sido discriminada(o) o maltratada(o) usted?... Por su estilo o forma de vida</t>
  </si>
  <si>
    <t>V55_7</t>
  </si>
  <si>
    <t>En el último año (últimos 12 meses), ¿por alguno de los siguientes motivos ha sido discriminada(o) o maltratada(o) usted?... Por sus posiciones políticas</t>
  </si>
  <si>
    <t>V55_8</t>
  </si>
  <si>
    <t>En el último año (últimos 12 meses), ¿por alguno de los siguientes motivos ha sido discriminada(o) o maltratada(o) usted?... Por su preferencia sexual</t>
  </si>
  <si>
    <t>V55_9</t>
  </si>
  <si>
    <t>En el último año (últimos 12 meses), ¿por alguno de los siguientes motivos ha sido discriminada(o) o maltratada(o) usted?... Por su estado civil</t>
  </si>
  <si>
    <t>V55_10</t>
  </si>
  <si>
    <t>En el último año (últimos 12 meses), ¿por alguno de los siguientes motivos ha sido discriminada(o) o maltratada(o) usted?... Por su edad</t>
  </si>
  <si>
    <t>V55_11</t>
  </si>
  <si>
    <t>En el último año (últimos 12 meses), ¿por alguno de los siguientes motivos ha sido discriminada(o) o maltratada(o) usted?... Por alguna discapacidad</t>
  </si>
  <si>
    <t>V55_12</t>
  </si>
  <si>
    <t>En el último año (últimos 12 meses), ¿por alguno de los siguientes motivos ha sido discriminada(o) o maltratada(o) usted?... Por su origen étnico</t>
  </si>
  <si>
    <t>V55_13</t>
  </si>
  <si>
    <t>En el último año (últimos 12 meses), ¿por alguno de los siguientes motivos ha sido discriminada(o) o maltratada(o) usted?... Por otra razón</t>
  </si>
  <si>
    <t>V56</t>
  </si>
  <si>
    <t>En general, ¿con cuál de las siguientes afirmaciones estaría más de acuerdo?</t>
  </si>
  <si>
    <t>V57_1</t>
  </si>
  <si>
    <t>V57_2</t>
  </si>
  <si>
    <t>Por favor dígame... ¿Qué tan seguido lee el periódico, escucha o ve noticias?</t>
  </si>
  <si>
    <t>V57_3</t>
  </si>
  <si>
    <t>Por favor dígame... ¿Qué tan seguido habla de asuntos públicos?</t>
  </si>
  <si>
    <t>V57_4</t>
  </si>
  <si>
    <t>Por favor dígame... ¿Qué tan seguido reporta o denuncia la falla o falta de servicio público?</t>
  </si>
  <si>
    <t>pD3C1.5</t>
  </si>
  <si>
    <t>V58</t>
  </si>
  <si>
    <t>pD3C1.4</t>
  </si>
  <si>
    <t>V59</t>
  </si>
  <si>
    <t>¿Usted aprueba totalmente, aprueba, desaprueba o desaprueba totalmente cómo gobierna su presidente municipal actual?</t>
  </si>
  <si>
    <t>V60</t>
  </si>
  <si>
    <t>pD3C1.6a</t>
  </si>
  <si>
    <t>V61_a</t>
  </si>
  <si>
    <t>¿Qué tanta confianza tiene usted en cada una de las siguientes instituciones: Nada, Poca, Algo o Mucha?... Iglesias</t>
  </si>
  <si>
    <t>pD3C1.6b</t>
  </si>
  <si>
    <t>V61_b</t>
  </si>
  <si>
    <t>¿Qué tanta confianza tiene usted en cada una de las siguientes instituciones: Nada, Poca, Algo o Mucha?... Congreso local</t>
  </si>
  <si>
    <t>pD3C1.6c</t>
  </si>
  <si>
    <t>V61_c</t>
  </si>
  <si>
    <t>¿Qué tanta confianza tiene usted en cada una de las siguientes instituciones: Nada, Poca, Algo o Mucha?... Instituto electoral</t>
  </si>
  <si>
    <t>pD3C1.6d</t>
  </si>
  <si>
    <t>V61_d</t>
  </si>
  <si>
    <t>¿Qué tanta confianza tiene usted en cada una de las siguientes instituciones: Nada, Poca, Algo o Mucha?... Partidos políticos</t>
  </si>
  <si>
    <t>pD3C1.6e</t>
  </si>
  <si>
    <t>V61_e</t>
  </si>
  <si>
    <t>¿Qué tanta confianza tiene usted en cada una de las siguientes instituciones: Nada, Poca, Algo o Mucha?... Escuelas públicas</t>
  </si>
  <si>
    <t>pD3C1.6f</t>
  </si>
  <si>
    <t>V61_f</t>
  </si>
  <si>
    <t>¿Qué tanta confianza tiene usted en cada una de las siguientes instituciones: Nada, Poca, Algo o Mucha?... Gobierno municipal</t>
  </si>
  <si>
    <t>pD3C1.6g</t>
  </si>
  <si>
    <t>V61_g</t>
  </si>
  <si>
    <t>¿Qué tanta confianza tiene usted en cada una de las siguientes instituciones: Nada, Poca, Algo o Mucha?... Gobierno del estado</t>
  </si>
  <si>
    <t>pD3C1.6h</t>
  </si>
  <si>
    <t>V61_h</t>
  </si>
  <si>
    <t>¿Qué tanta confianza tiene usted en cada una de las siguientes instituciones: Nada, Poca, Algo o Mucha?... Medios de comunicación</t>
  </si>
  <si>
    <t>pD3C1.6i</t>
  </si>
  <si>
    <t>V61_i</t>
  </si>
  <si>
    <t>¿Qué tanta confianza tiene usted en cada una de las siguientes instituciones: Nada, Poca, Algo o Mucha?... Los jueces</t>
  </si>
  <si>
    <t>pD3C1.6j</t>
  </si>
  <si>
    <t>V61_j</t>
  </si>
  <si>
    <t>pD3C1.6k</t>
  </si>
  <si>
    <t>V61_k</t>
  </si>
  <si>
    <t>¿Qué tanta confianza tiene usted en cada una de las siguientes instituciones: Nada, Poca, Algo o Mucha?... La policía estatal</t>
  </si>
  <si>
    <t>pD3C1.6l</t>
  </si>
  <si>
    <t>V61_l</t>
  </si>
  <si>
    <t>¿Qué tanta confianza tiene usted en cada una de las siguientes instituciones: Nada, Poca, Algo o Mucha?... El ejército</t>
  </si>
  <si>
    <t>pD3C1.6m</t>
  </si>
  <si>
    <t>V61_m</t>
  </si>
  <si>
    <t>¿Qué tanta confianza tiene usted en cada una de las siguientes instituciones: Nada, Poca, Algo o Mucha?... Los ministerios públicos</t>
  </si>
  <si>
    <t>pD3C1.6n</t>
  </si>
  <si>
    <t>V61_n</t>
  </si>
  <si>
    <t>¿Qué tanta confianza tiene usted en cada una de las siguientes instituciones: Nada, Poca, Algo o Mucha?... La policía municipal</t>
  </si>
  <si>
    <t>pD3C1.6p</t>
  </si>
  <si>
    <t>V61_p</t>
  </si>
  <si>
    <t>¿Qué tanta confianza tiene usted en cada una de las siguientes instituciones: Nada, Poca, Algo o Mucha?... Comisión estatal de los derechos humanos</t>
  </si>
  <si>
    <t>V62_1</t>
  </si>
  <si>
    <t>¿Qué tan de acuerdo o en desacuerdo está con las siguientes afirmaciones?... El gobierno aplica la ley sin distinciones</t>
  </si>
  <si>
    <t>V62_2</t>
  </si>
  <si>
    <t>¿Qué tan de acuerdo o en desacuerdo está con las siguientes afirmaciones?... Los tribunales son imparciales al hacer justicia</t>
  </si>
  <si>
    <t>V62_3</t>
  </si>
  <si>
    <t>¿Qué tan de acuerdo o en desacuerdo está con las siguientes afirmaciones?... El gobierno combate la corrupción</t>
  </si>
  <si>
    <t>V62_4</t>
  </si>
  <si>
    <t>¿Qué tan de acuerdo o en desacuerdo está con las siguientes afirmaciones?... El gobierno es transparente</t>
  </si>
  <si>
    <t>V62_5</t>
  </si>
  <si>
    <t>¿Qué tan de acuerdo o en desacuerdo está con las siguientes afirmaciones?... El gobierno informa oportunamente sobre los asuntos públicos que le afectan</t>
  </si>
  <si>
    <t>V62_6</t>
  </si>
  <si>
    <t>¿Qué tan de acuerdo o en desacuerdo está con las siguientes afirmaciones?... En las oficinas de gobierno, los trámites que se realizan son rápidos y con buen trato</t>
  </si>
  <si>
    <t>V63_1</t>
  </si>
  <si>
    <t>¿En qué medida cree usted que los siguientes aspectos del gobierno podrían mejorar su bienestar o satisfacción con la vida?... Garantizar educación y servicios de salud para todos</t>
  </si>
  <si>
    <t>V63_2</t>
  </si>
  <si>
    <t>¿En qué medida cree usted que los siguientes aspectos del gobierno podrían mejorar su bienestar o satisfacción con la vida?... Garantizar la calidad de los servicios públicos (transporte, agua, luz, drenaje, etc.)</t>
  </si>
  <si>
    <t>V63_3</t>
  </si>
  <si>
    <t>¿En qué medida cree usted que los siguientes aspectos del gobierno podrían mejorar su bienestar o satisfacción con la vida?... Garantizar que se cumpla imparcialmente la ley</t>
  </si>
  <si>
    <t>V63_4</t>
  </si>
  <si>
    <t>¿En qué medida cree usted que los siguientes aspectos del gobierno podrían mejorar su bienestar o satisfacción con la vida?... Incrementar los programas de apoyo a la gente (subsidios, alimentos, etc.)</t>
  </si>
  <si>
    <t>V63_5</t>
  </si>
  <si>
    <t>¿En qué medida cree usted que los siguientes aspectos del gobierno podrían mejorar su bienestar o satisfacción con la vida?... Acabar con la corrupción</t>
  </si>
  <si>
    <t>V63_6</t>
  </si>
  <si>
    <t>¿En qué medida cree usted que los siguientes aspectos del gobierno podrían mejorar su bienestar o satisfacción con la vida?... Garantizar la seguridad de todos los ciudadanos</t>
  </si>
  <si>
    <t>V63_7</t>
  </si>
  <si>
    <t>¿En qué medida cree usted que los siguientes aspectos del gobierno podrían mejorar su bienestar o satisfacción con la vida?... Mejorar la situación económica del país</t>
  </si>
  <si>
    <t>V63_8</t>
  </si>
  <si>
    <t>¿En qué medida cree usted que los siguientes aspectos del gobierno podrían mejorar su bienestar o satisfacción con la vida?... Mejorar la vida democrática</t>
  </si>
  <si>
    <t>pOG20.11</t>
  </si>
  <si>
    <t>V64_1</t>
  </si>
  <si>
    <t>¿Cuál es su nivel de satisfacción con cada uno de los siguientes aspectos?... El gobierno</t>
  </si>
  <si>
    <t>1 (Totalmente insatisfecho)</t>
  </si>
  <si>
    <t>7 (Totalmente satisfecho)</t>
  </si>
  <si>
    <t>pOG20.12</t>
  </si>
  <si>
    <t>V64_2</t>
  </si>
  <si>
    <t>¿Cuál es su nivel de satisfacción con cada uno de los siguientes aspectos?... Los servicios públicos que recibe</t>
  </si>
  <si>
    <t>pOG20.13</t>
  </si>
  <si>
    <t>V64_3</t>
  </si>
  <si>
    <t>¿Cuál es su nivel de satisfacción con cada uno de los siguientes aspectos?... La seguridad pública que le brindan</t>
  </si>
  <si>
    <t>pA</t>
  </si>
  <si>
    <t>A_SEXO</t>
  </si>
  <si>
    <t>Sexo del entrevistado</t>
  </si>
  <si>
    <t>pB</t>
  </si>
  <si>
    <t>B_AÑOS</t>
  </si>
  <si>
    <t>¿Cuántos años cumplidos tiene?</t>
  </si>
  <si>
    <t>pC1</t>
  </si>
  <si>
    <t>C_ESTU_PRO</t>
  </si>
  <si>
    <t>¿Cuál fue el último año de estudios que completó?</t>
  </si>
  <si>
    <t>D_DISCAPACIDAD</t>
  </si>
  <si>
    <t>¿Tiene usted de algún problema o dificultad física importante para moverse, escuchar y/o comunicarse verbalmente?</t>
  </si>
  <si>
    <t>pD</t>
  </si>
  <si>
    <t>E_ESTADO_CIVIL</t>
  </si>
  <si>
    <t>Estado civil</t>
  </si>
  <si>
    <t>F_CLASE</t>
  </si>
  <si>
    <t>G_JH</t>
  </si>
  <si>
    <t>¿Es usted la persona que aporta la mayor parte del ingreso en este hogar?</t>
  </si>
  <si>
    <t>pC2</t>
  </si>
  <si>
    <t>Pensando en la persona que aporta la mayor parte del ingreso en este hogar, ¿cuál fue el último año de estudios que completó?</t>
  </si>
  <si>
    <t>I_ESTUFA</t>
  </si>
  <si>
    <t>¿Su vivienda tiene... estufa de gas o eléctrica?</t>
  </si>
  <si>
    <t>pG</t>
  </si>
  <si>
    <t>I_PISO</t>
  </si>
  <si>
    <t>¿Su vivienda tiene... piso con material o acabado distinto a tierra o cemento?</t>
  </si>
  <si>
    <t>J_HAB</t>
  </si>
  <si>
    <t>¿Cuál es el total de cuartos, piezas o habitaciones con que cuenta su hogar?</t>
  </si>
  <si>
    <t>K_BAÑOS</t>
  </si>
  <si>
    <t>¿Cuántos baños completos con regadera y WC hay para uso exclusivo de los integrantes de su hogar?</t>
  </si>
  <si>
    <t>pE</t>
  </si>
  <si>
    <t>L_FOCOS</t>
  </si>
  <si>
    <t>¿Cuántos focos tiene su vivienda?</t>
  </si>
  <si>
    <t>M_AUTOS</t>
  </si>
  <si>
    <t>¿Cuántos automóviles propios, excluyendo taxis tiene en su hogar?</t>
  </si>
  <si>
    <t>NSE2</t>
  </si>
  <si>
    <t>Nivel socioeconómico_Regla8x7(2011)</t>
  </si>
  <si>
    <t>No, estoy jubilado</t>
  </si>
  <si>
    <t xml:space="preserve">Sólo me dedico a los quehaceres del hogar </t>
  </si>
  <si>
    <t>No sabe/ No contestó</t>
  </si>
  <si>
    <t>A/B</t>
  </si>
  <si>
    <t>C+</t>
  </si>
  <si>
    <t>C</t>
  </si>
  <si>
    <t>C-</t>
  </si>
  <si>
    <t>D+</t>
  </si>
  <si>
    <t>D</t>
  </si>
  <si>
    <t>E</t>
  </si>
  <si>
    <t>Hombre</t>
  </si>
  <si>
    <t>Otro (sin más información)</t>
  </si>
  <si>
    <t>No, y estoy buscando</t>
  </si>
  <si>
    <t>No, soy estudiante de tiempo completo</t>
  </si>
  <si>
    <t>Otro: Está enfermo/Incapacidad permanente</t>
  </si>
  <si>
    <t>Otro: Incapacidad temporal</t>
  </si>
  <si>
    <t>Otro: No puede trabajar por su edad avanzada (adulto mayor sin pensión)</t>
  </si>
  <si>
    <t>Otro: No estudia, ni trabaja</t>
  </si>
  <si>
    <t>Otro: Cuida a su mamá</t>
  </si>
  <si>
    <t>Otro: No trabaja, accidente</t>
  </si>
  <si>
    <t>V16_recat2</t>
  </si>
  <si>
    <t>¿Actualmente tiene usted trabajo? (Recategorización 2)</t>
  </si>
  <si>
    <t>Patrón o empleador</t>
  </si>
  <si>
    <t>Empleado en una institución privada</t>
  </si>
  <si>
    <t>Empleado en una institución pública</t>
  </si>
  <si>
    <t>Trabajador sin pago (familiar o de otro tipo)</t>
  </si>
  <si>
    <t>Trabajado a destajo</t>
  </si>
  <si>
    <t>Trabajador por cuenta propia</t>
  </si>
  <si>
    <t>Promedio (de los que afirmaron tener trabajo en V16 y respondieron a la pregunta)</t>
  </si>
  <si>
    <t>NO APLICA</t>
  </si>
  <si>
    <t>IMSSS</t>
  </si>
  <si>
    <t>ISSSTE</t>
  </si>
  <si>
    <t>Seguro popular</t>
  </si>
  <si>
    <t>Médicos de farmacia/ Servicio médico privado/particulares</t>
  </si>
  <si>
    <t>No tiene servicios médicos</t>
  </si>
  <si>
    <t>Otro: Homeopatía</t>
  </si>
  <si>
    <t>Otro: Instituto de Pensiones del Estado de Jalisco</t>
  </si>
  <si>
    <t>Otro: Se automedica</t>
  </si>
  <si>
    <t>Otro: Seguro militar</t>
  </si>
  <si>
    <t>Otro: Nunca se atiende</t>
  </si>
  <si>
    <t>¿Qué tipo de servicios de salud tiene usted? (Recategorización 2)</t>
  </si>
  <si>
    <t>V20_recat2</t>
  </si>
  <si>
    <t>En una escala del 1 al 10, donde 1 es “muy baja” y 10 es “muy alta”, ¿cómo calificaría su calidad de vida?</t>
  </si>
  <si>
    <t>Ahora le voy a pedir que me indique si está satisfecho o insatisfecho con los siguientes aspectos relacionados con el tránsito y vialidad en la ciudad... El estado actual de las calles</t>
  </si>
  <si>
    <t>V36_a_dec</t>
  </si>
  <si>
    <t>V36_b_dec</t>
  </si>
  <si>
    <t>V36_c_dec</t>
  </si>
  <si>
    <t>V36_d_dec</t>
  </si>
  <si>
    <t>V36_e_dec</t>
  </si>
  <si>
    <t>En horas</t>
  </si>
  <si>
    <t>7 h 20 m</t>
  </si>
  <si>
    <t>7 h 13 m</t>
  </si>
  <si>
    <t>7 h 27 m</t>
  </si>
  <si>
    <t>7 h 24 m</t>
  </si>
  <si>
    <t>7 h 9 m</t>
  </si>
  <si>
    <t>7 h 21 m</t>
  </si>
  <si>
    <t>7 h 22 m</t>
  </si>
  <si>
    <t>7 h 17 m</t>
  </si>
  <si>
    <t>1 h 38 m</t>
  </si>
  <si>
    <t>1 h 29 m</t>
  </si>
  <si>
    <t>1 h 44 m</t>
  </si>
  <si>
    <t>1 h 41 m</t>
  </si>
  <si>
    <t>1 h 43 m</t>
  </si>
  <si>
    <t>1 h 33 m</t>
  </si>
  <si>
    <t>4 h 44 m</t>
  </si>
  <si>
    <t>5 h 58 m</t>
  </si>
  <si>
    <t>3 h 30 m</t>
  </si>
  <si>
    <t>3 h 42 m</t>
  </si>
  <si>
    <t>2 h 10 m</t>
  </si>
  <si>
    <t>5 h 12 m</t>
  </si>
  <si>
    <t>0 h 12 m</t>
  </si>
  <si>
    <t>0 h 10 m</t>
  </si>
  <si>
    <t>0 h 14 m</t>
  </si>
  <si>
    <t>Nunca ha pertenecido</t>
  </si>
  <si>
    <t>Es miembro pero no participa</t>
  </si>
  <si>
    <t>Actualmente es miembro y participa en ella</t>
  </si>
  <si>
    <t>7 h  8 m</t>
  </si>
  <si>
    <t>7 h 15 m</t>
  </si>
  <si>
    <t>7 h 26 m</t>
  </si>
  <si>
    <t>7 h 14 m</t>
  </si>
  <si>
    <t>7 h 10 m</t>
  </si>
  <si>
    <t>7 h 18 m</t>
  </si>
  <si>
    <t>7 h 23 m</t>
  </si>
  <si>
    <t>1 h 37 m</t>
  </si>
  <si>
    <t>1 h 39 m</t>
  </si>
  <si>
    <t>1 h 42 m</t>
  </si>
  <si>
    <t>1 h 23 m</t>
  </si>
  <si>
    <t>1 h 35 m</t>
  </si>
  <si>
    <t>1 h 46 m</t>
  </si>
  <si>
    <t>1 h 36 m</t>
  </si>
  <si>
    <t>4 h 11 m</t>
  </si>
  <si>
    <t>4 h 42 m</t>
  </si>
  <si>
    <t>4 h 53 m</t>
  </si>
  <si>
    <t>4 h 35 m</t>
  </si>
  <si>
    <t xml:space="preserve">4 h 45 m </t>
  </si>
  <si>
    <t>4 h 41 m</t>
  </si>
  <si>
    <t>4 h 28 m</t>
  </si>
  <si>
    <t>5 h 21 m</t>
  </si>
  <si>
    <t>4 h 52 m</t>
  </si>
  <si>
    <t>5 h 50 m</t>
  </si>
  <si>
    <t>5 h 14 m</t>
  </si>
  <si>
    <t>2 h 31 m</t>
  </si>
  <si>
    <t>4 h 7 m</t>
  </si>
  <si>
    <t>5 h 13 m</t>
  </si>
  <si>
    <t>5 h 46 m</t>
  </si>
  <si>
    <t>5 h 27 m</t>
  </si>
  <si>
    <t>4 h 18 m</t>
  </si>
  <si>
    <t>4 h 17 m</t>
  </si>
  <si>
    <t>2 h 54 m</t>
  </si>
  <si>
    <t>3 h 1 m</t>
  </si>
  <si>
    <t>3 h 4 m</t>
  </si>
  <si>
    <t>3 h 41 m</t>
  </si>
  <si>
    <t>4 h 4 m</t>
  </si>
  <si>
    <t>4 h 34 m</t>
  </si>
  <si>
    <t>3 h 49 m</t>
  </si>
  <si>
    <t>3 h 33 m</t>
  </si>
  <si>
    <t>3 h 0 m</t>
  </si>
  <si>
    <t>3 h 31 m</t>
  </si>
  <si>
    <t>3 h 21 m</t>
  </si>
  <si>
    <t>3 h 56 m</t>
  </si>
  <si>
    <t>3 h 26 m</t>
  </si>
  <si>
    <t>3 h 47 m</t>
  </si>
  <si>
    <t>3 h 48 m</t>
  </si>
  <si>
    <t>3 h 36 m</t>
  </si>
  <si>
    <t>3 h 46 m</t>
  </si>
  <si>
    <t>0 h 6 m</t>
  </si>
  <si>
    <t>0 h 11 m</t>
  </si>
  <si>
    <t>0 h 13 m</t>
  </si>
  <si>
    <t>0 h 15 m</t>
  </si>
  <si>
    <t>0 h 9 m</t>
  </si>
  <si>
    <t>0 h 7 m</t>
  </si>
  <si>
    <t>0 h 4 m</t>
  </si>
  <si>
    <t>0 h 16 m</t>
  </si>
  <si>
    <t>Porcentaje de personas respondiendo más que 0</t>
  </si>
  <si>
    <t>NO APLICA / NS/NC</t>
  </si>
  <si>
    <t>Código-anterior</t>
  </si>
  <si>
    <t>1 h 17 m</t>
  </si>
  <si>
    <t>Pd2c3.2(a) (2011,2013) / P9.14b (2014)</t>
  </si>
  <si>
    <t>2 h 15 m</t>
  </si>
  <si>
    <t>3 h 20 m</t>
  </si>
  <si>
    <t>1 h 26 m</t>
  </si>
  <si>
    <t>Sí fue miembro o participó en el pasado pero no actualmente</t>
  </si>
  <si>
    <t>Empeoró mucho (1)</t>
  </si>
  <si>
    <t>Empeoró algo</t>
  </si>
  <si>
    <t>Mejoró algo</t>
  </si>
  <si>
    <t>Mejoró mucho (5)</t>
  </si>
  <si>
    <t>Muy malo (1)</t>
  </si>
  <si>
    <t>Malo</t>
  </si>
  <si>
    <t>Regular</t>
  </si>
  <si>
    <t>Bueno</t>
  </si>
  <si>
    <t>Muy bueno (5)</t>
  </si>
  <si>
    <t>NO TIENE</t>
  </si>
  <si>
    <t>Promedio para aquellos que lo tiene</t>
  </si>
  <si>
    <t>En particular, ¿cómo calificaría los siguientes aspectos del municipio donde vive?  … La respuesta y atención de las autoridades a los problemas del municipio</t>
  </si>
  <si>
    <t>V33_9Otro_Recategorización</t>
  </si>
  <si>
    <t>Camión</t>
  </si>
  <si>
    <t>Taxi</t>
  </si>
  <si>
    <t>Vehículo particular</t>
  </si>
  <si>
    <t>Motocicleta</t>
  </si>
  <si>
    <t>Bicicleta</t>
  </si>
  <si>
    <t>Macrobús/Pretren</t>
  </si>
  <si>
    <t>Tren ligero/Trolebús</t>
  </si>
  <si>
    <t>Caminando</t>
  </si>
  <si>
    <t>Mototaxi</t>
  </si>
  <si>
    <t>No ha sufrido</t>
  </si>
  <si>
    <t>No denunció</t>
  </si>
  <si>
    <t>Algo seguro</t>
  </si>
  <si>
    <t>Algo inseguro</t>
  </si>
  <si>
    <t>En particular, ¿cómo calificaría los siguientes aspectos del municipio donde vive?  … La calidad del transporte público</t>
  </si>
  <si>
    <t>V32_3</t>
  </si>
  <si>
    <t>En particular, ¿cómo calificaría los siguientes aspectos del municipio donde vive?  … El mantenimiento del sistema de alcantarillado para evitar charcos e inundaciones</t>
  </si>
  <si>
    <t>1 (La calificación mas baja)</t>
  </si>
  <si>
    <t>5 (La calificación mas alta)</t>
  </si>
  <si>
    <t>Uber</t>
  </si>
  <si>
    <t>¿Qué medio de transporte usa usted principalmente para desplazarse a su trabajo, oficina, escuela o actividades diarias? (Otro, recategorización de pregunta V33)</t>
  </si>
  <si>
    <t>Transporte de personal (Empresarial)</t>
  </si>
  <si>
    <t>Género</t>
  </si>
  <si>
    <t>Ayuntamiento</t>
  </si>
  <si>
    <t>Gobierno (sin especificar nivel o dependencia)</t>
  </si>
  <si>
    <t>Policía</t>
  </si>
  <si>
    <t>Procuraduría</t>
  </si>
  <si>
    <t>Fiscalía</t>
  </si>
  <si>
    <t>Ministerio Público</t>
  </si>
  <si>
    <t>Secretaria de Educación Pública</t>
  </si>
  <si>
    <t>DIF</t>
  </si>
  <si>
    <t>SIAPA</t>
  </si>
  <si>
    <t>Empresa donde labora</t>
  </si>
  <si>
    <t>Obras Públicas</t>
  </si>
  <si>
    <t>Partidos Políticos</t>
  </si>
  <si>
    <t>Tránsito/Vialidad</t>
  </si>
  <si>
    <t>Gobierno Federal</t>
  </si>
  <si>
    <t>Juzgados</t>
  </si>
  <si>
    <t>Secretaría de Movilidad</t>
  </si>
  <si>
    <t>Conciliación y arbitraje</t>
  </si>
  <si>
    <t>Manicomio</t>
  </si>
  <si>
    <t>INFONAVIT</t>
  </si>
  <si>
    <t>CFE</t>
  </si>
  <si>
    <t>Gobierno del Estado</t>
  </si>
  <si>
    <t>Instituciones bancarias</t>
  </si>
  <si>
    <t>CONDUCEF</t>
  </si>
  <si>
    <t>Instituciones de Salud</t>
  </si>
  <si>
    <t>Procuraduría Agraria</t>
  </si>
  <si>
    <t>Gasolinerías</t>
  </si>
  <si>
    <t>Comisión de los derechos Humanos</t>
  </si>
  <si>
    <t>Personal de un diputado</t>
  </si>
  <si>
    <t>No cumplen lo que prometen/Omisión en la atención de problemas/Denuncia sin solución</t>
  </si>
  <si>
    <t>Detención/ Infracción injustificada</t>
  </si>
  <si>
    <t>Robo, Asalto, Amenaza</t>
  </si>
  <si>
    <t>No respetan sus derechos</t>
  </si>
  <si>
    <t>Agresion física</t>
  </si>
  <si>
    <t>Prepotencia/Abuso de la autoridad</t>
  </si>
  <si>
    <t>Cobro indebido</t>
  </si>
  <si>
    <t>Bullying</t>
  </si>
  <si>
    <t>Favoritismo/Corrupción/Mordidas</t>
  </si>
  <si>
    <t>Le quitaron apoyos</t>
  </si>
  <si>
    <t>Maltrato verbal</t>
  </si>
  <si>
    <t>Lo metieron al manicomio</t>
  </si>
  <si>
    <t>Sin especificar suficiente</t>
  </si>
  <si>
    <t>Despido no justificado</t>
  </si>
  <si>
    <t>Falta de pago</t>
  </si>
  <si>
    <t>Por estar desempleada, le vendieron su casa</t>
  </si>
  <si>
    <t>Sí denunció</t>
  </si>
  <si>
    <t>Ni seguro, ni inseguro (No leer)</t>
  </si>
  <si>
    <t>Muy inseguro (1-cambio de escala)</t>
  </si>
  <si>
    <t>Muy seguro (5-cambio de escala)</t>
  </si>
  <si>
    <t>Porcentaje que sí denunció de aquellos que sí habían sufrido un delito</t>
  </si>
  <si>
    <t>En una escala del 1 al 10 donde 1 es Muy insatisfecho y 10 Muy satisfecho, ¿qué tan insatisfecho o satisfecho está usted en cuanto a los resultados de la gestión ambiental en los siguientes temas?... La contaminación del agua (ríos, humedales, quebradas, etc.)</t>
  </si>
  <si>
    <t xml:space="preserve">1 (Muy insatisfecho) </t>
  </si>
  <si>
    <t>En un escala del 1 al 5, donde 1 es “nada” y 5 es “mucho”, ¿qué tanto se siente parte...  Del barrio o colonia donde vive</t>
  </si>
  <si>
    <t>En un escala del 1 al 5, donde 1 es “nada” y 5 es “mucho”, ¿qué tanto se siente parte...  Del municipio donde vive</t>
  </si>
  <si>
    <t>Alta</t>
  </si>
  <si>
    <t>Media</t>
  </si>
  <si>
    <t>Baja</t>
  </si>
  <si>
    <t>Muy alta (1)</t>
  </si>
  <si>
    <t>Muy baja (5)</t>
  </si>
  <si>
    <t>5 (Siempre se justifica)</t>
  </si>
  <si>
    <t>1 (Nunca se justifica)</t>
  </si>
  <si>
    <t>Es responsabilidad del gobierno resolver los problemas de la sociedad</t>
  </si>
  <si>
    <t>Es responsabilidad de cada quién resolver sus propios problemas</t>
  </si>
  <si>
    <t>Es responsabilidad de todos trabajar para resolver los problemas de la sociedad</t>
  </si>
  <si>
    <t>Gobierno nacional</t>
  </si>
  <si>
    <t>Gobierno municipal</t>
  </si>
  <si>
    <t>Gobierno estatal</t>
  </si>
  <si>
    <t>Organizaciones de la sociedad civil</t>
  </si>
  <si>
    <t>Empresas</t>
  </si>
  <si>
    <t>Iglesias</t>
  </si>
  <si>
    <t>Universidades</t>
  </si>
  <si>
    <t>Escuelas</t>
  </si>
  <si>
    <t>Aprueba</t>
  </si>
  <si>
    <t>Desaprueba</t>
  </si>
  <si>
    <t>Desaprueba totalmente</t>
  </si>
  <si>
    <t>Suma de "Aprueba totalmente" y "Aprueba"</t>
  </si>
  <si>
    <t>Aprueba totalmente</t>
  </si>
  <si>
    <t>Muy de acuerdo</t>
  </si>
  <si>
    <t>De acuerdo</t>
  </si>
  <si>
    <t>Más o menos de acuerdo</t>
  </si>
  <si>
    <t>En desacuerdo</t>
  </si>
  <si>
    <t>Muy en desacuerdo</t>
  </si>
  <si>
    <t>Más o menos de acuerdo (No leer, pero sí aceptar espontánea)</t>
  </si>
  <si>
    <t xml:space="preserve">Dígame, qué tan de acuerdo o en desacuerdo está con la siguiente frase: “En su barrio, las autoridades resuelven los problemas que a usted y a sus vecinos les preocupan”. </t>
  </si>
  <si>
    <t>Poca</t>
  </si>
  <si>
    <t>Ni poca ni mucha (ESPONTANÉA)</t>
  </si>
  <si>
    <t>Algo</t>
  </si>
  <si>
    <t>Nada (1)</t>
  </si>
  <si>
    <t>Mucha (5)</t>
  </si>
  <si>
    <t>Suma de "Muy de acuerdo" y "De acuerdo"</t>
  </si>
  <si>
    <t>Muy en desacuerdo (1)</t>
  </si>
  <si>
    <t>Muy de acuerdo (5)</t>
  </si>
  <si>
    <t>Primaria incompleta</t>
  </si>
  <si>
    <t>Primaria completa</t>
  </si>
  <si>
    <t>Secundaria incompleta</t>
  </si>
  <si>
    <t>Secundaria completa</t>
  </si>
  <si>
    <t>Carrera comercial</t>
  </si>
  <si>
    <t>Carrera técnica</t>
  </si>
  <si>
    <t>Preparatoria incompleta</t>
  </si>
  <si>
    <t>Preparatoria completa</t>
  </si>
  <si>
    <t>Licenciatura incompleta</t>
  </si>
  <si>
    <t>Licenciatura completa</t>
  </si>
  <si>
    <t>Maestría</t>
  </si>
  <si>
    <t>Doctorado</t>
  </si>
  <si>
    <t>No estudió</t>
  </si>
  <si>
    <t>Clase media alta</t>
  </si>
  <si>
    <t>Clase media</t>
  </si>
  <si>
    <t>Clase media baja</t>
  </si>
  <si>
    <t>Clase baja</t>
  </si>
  <si>
    <t>De 1 a 4</t>
  </si>
  <si>
    <t>5 o 6</t>
  </si>
  <si>
    <t>7 o más</t>
  </si>
  <si>
    <t>Ninguno</t>
  </si>
  <si>
    <t>Uno</t>
  </si>
  <si>
    <t>Dos</t>
  </si>
  <si>
    <t>Tres o más</t>
  </si>
  <si>
    <t>2 o 3</t>
  </si>
  <si>
    <t>4 o más</t>
  </si>
  <si>
    <t>Vive con su pareja en unión libre</t>
  </si>
  <si>
    <t>Está separada(o)</t>
  </si>
  <si>
    <t>Está divorciada(o)</t>
  </si>
  <si>
    <t>Está casada(o)</t>
  </si>
  <si>
    <t>Está soltera(o)</t>
  </si>
  <si>
    <t>Está viuda(o)</t>
  </si>
  <si>
    <t>Clase alta</t>
  </si>
  <si>
    <t>Hb_ESTJH (recat)</t>
  </si>
  <si>
    <t>[d3c3.5]</t>
  </si>
  <si>
    <t>¿Usted aprueba totalmente, aprueba, desaprueba o desaprueba totalmente cómo gobierna el gobernador [Aristóteles Sandoval]?</t>
  </si>
  <si>
    <t>Ni aprueba ni desaprueba (No leer)</t>
  </si>
  <si>
    <t>F2 (respuesta abierta)</t>
  </si>
  <si>
    <t>F3 (respuesta abierta)</t>
  </si>
  <si>
    <t>F4 (respuesta abierta)</t>
  </si>
  <si>
    <t xml:space="preserve">En una escala del 1 al 10, donde 1 es “nada satisfecha(o)” y 10 es “muy satisfecha(o)”, ¿qué tan satisfecha(o) está con su vida afectiva o emocional? </t>
  </si>
  <si>
    <t>pFk</t>
  </si>
  <si>
    <t>Considerando una escala del 1 al 10, donde 1 significa “nada feliz” y 10 “muy feliz”, en general, ¿qué tan feliz es usted?</t>
  </si>
  <si>
    <t xml:space="preserve">¿Cómo se siente con su vida social? </t>
  </si>
  <si>
    <t>Ahora le voy a preguntar sobre su salud. Por favor dígame, en una escala del 1 al 10, donde 1 es “nada satisfecha(o)” y 10 es “muy satisfecha(o)”, en general, ¿cómo se siente con su salud?</t>
  </si>
  <si>
    <t>En el último año (últimos 12 meses), ¿por alguno de los siguientes motivos ha sido discriminada(o) o maltratada(o) usted?... Por nivel económico o social</t>
  </si>
  <si>
    <t>Por favor dígame... ¿Cuánto le interesan los asuntos públicos y la política?</t>
  </si>
  <si>
    <t>¿Qué tanta confianza tiene usted en cada una de las siguientes instituciones: Nada, Poca, Algo o Mucha?... Fiscalía general</t>
  </si>
  <si>
    <t>Sin información</t>
  </si>
  <si>
    <t xml:space="preserve">La gente algunas veces se describe a sí misma como de la clase baja, clase media, o clase alta, ¿Usted se describiría como de...? </t>
  </si>
  <si>
    <t>Promedio solamente para aquellos que dijeron que tienen trabajo en la pregunta V16</t>
  </si>
  <si>
    <t>En horas (sólo aquellos con trabajo)</t>
  </si>
  <si>
    <t>7 h 32 m</t>
  </si>
  <si>
    <t>7 h 30 m</t>
  </si>
  <si>
    <t>7 h 36 m</t>
  </si>
  <si>
    <t>7 h 25 m</t>
  </si>
  <si>
    <t>8 h 10 m</t>
  </si>
  <si>
    <t>7 h 54 m</t>
  </si>
  <si>
    <t>7 h 47 m</t>
  </si>
  <si>
    <t>7 h 38 m</t>
  </si>
  <si>
    <t>7 h 33 m</t>
  </si>
  <si>
    <t>7 h 50 m</t>
  </si>
  <si>
    <t>7 h 53 m</t>
  </si>
  <si>
    <t>En particular, ¿cómo calificaría los siguientes aspectos del municipio donde vive?  … La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</si>
</sst>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\ &quot;€&quot;;[Red]\-#,##0\ &quot;€&quot;"/>
    <numFmt numFmtId="167" formatCode="0.000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 Narrow"/>
    </font>
    <font>
      <sz val="10"/>
      <name val="Arial Narrow"/>
    </font>
    <font>
      <sz val="10"/>
      <color theme="1"/>
      <name val="Arial Narrow"/>
    </font>
    <font>
      <b/>
      <sz val="10"/>
      <color theme="1"/>
      <name val="Arial Narrow"/>
    </font>
    <font>
      <i/>
      <sz val="10"/>
      <name val="Arial Narrow"/>
      <family val="2"/>
    </font>
    <font>
      <b/>
      <i/>
      <sz val="10"/>
      <color theme="1"/>
      <name val="Arial Narrow"/>
    </font>
    <font>
      <sz val="10"/>
      <color theme="1"/>
      <name val="Calibri"/>
      <family val="2"/>
      <scheme val="minor"/>
    </font>
    <font>
      <i/>
      <sz val="10"/>
      <color theme="1"/>
      <name val="Arial Narrow"/>
    </font>
    <font>
      <sz val="11"/>
      <color theme="1"/>
      <name val="Arial Narrow"/>
    </font>
    <font>
      <b/>
      <sz val="11"/>
      <color theme="1"/>
      <name val="Arial Narrow"/>
    </font>
    <font>
      <b/>
      <i/>
      <sz val="11"/>
      <color theme="1"/>
      <name val="Arial Narrow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i/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b/>
      <sz val="11"/>
      <color theme="1"/>
      <name val="Arial"/>
    </font>
    <font>
      <b/>
      <sz val="10"/>
      <name val="Arial"/>
    </font>
    <font>
      <b/>
      <i/>
      <sz val="10"/>
      <color rgb="FF000000"/>
      <name val="Arial"/>
    </font>
    <font>
      <i/>
      <sz val="11"/>
      <color theme="1"/>
      <name val="Arial Narrow"/>
    </font>
    <font>
      <b/>
      <i/>
      <sz val="1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1C7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5">
    <xf numFmtId="0" fontId="0" fillId="0" borderId="0" xfId="0"/>
    <xf numFmtId="0" fontId="5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1" fontId="2" fillId="0" borderId="0" xfId="2" applyNumberFormat="1" applyFont="1" applyFill="1" applyAlignment="1">
      <alignment horizontal="center"/>
    </xf>
    <xf numFmtId="1" fontId="2" fillId="0" borderId="0" xfId="2" applyNumberFormat="1" applyFont="1" applyFill="1"/>
    <xf numFmtId="0" fontId="2" fillId="0" borderId="0" xfId="2" applyFont="1" applyFill="1"/>
    <xf numFmtId="1" fontId="5" fillId="3" borderId="20" xfId="2" applyNumberFormat="1" applyFont="1" applyFill="1" applyBorder="1" applyAlignment="1">
      <alignment horizontal="center"/>
    </xf>
    <xf numFmtId="1" fontId="5" fillId="3" borderId="21" xfId="2" applyNumberFormat="1" applyFont="1" applyFill="1" applyBorder="1" applyAlignment="1">
      <alignment horizontal="center"/>
    </xf>
    <xf numFmtId="49" fontId="5" fillId="2" borderId="7" xfId="2" applyNumberFormat="1" applyFont="1" applyFill="1" applyBorder="1" applyAlignment="1">
      <alignment horizontal="center"/>
    </xf>
    <xf numFmtId="49" fontId="5" fillId="2" borderId="1" xfId="2" applyNumberFormat="1" applyFont="1" applyFill="1" applyBorder="1" applyAlignment="1">
      <alignment horizontal="center"/>
    </xf>
    <xf numFmtId="49" fontId="5" fillId="2" borderId="2" xfId="2" applyNumberFormat="1" applyFont="1" applyFill="1" applyBorder="1" applyAlignment="1">
      <alignment horizontal="center"/>
    </xf>
    <xf numFmtId="1" fontId="5" fillId="2" borderId="7" xfId="2" applyNumberFormat="1" applyFont="1" applyFill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1" fontId="5" fillId="2" borderId="8" xfId="2" applyNumberFormat="1" applyFont="1" applyFill="1" applyBorder="1" applyAlignment="1">
      <alignment horizontal="center"/>
    </xf>
    <xf numFmtId="1" fontId="5" fillId="2" borderId="6" xfId="2" applyNumberFormat="1" applyFont="1" applyFill="1" applyBorder="1" applyAlignment="1">
      <alignment horizontal="center"/>
    </xf>
    <xf numFmtId="1" fontId="5" fillId="2" borderId="2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9" fontId="9" fillId="3" borderId="22" xfId="1" applyFont="1" applyFill="1" applyBorder="1" applyAlignment="1">
      <alignment horizontal="center"/>
    </xf>
    <xf numFmtId="164" fontId="9" fillId="2" borderId="9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164" fontId="9" fillId="2" borderId="13" xfId="1" applyNumberFormat="1" applyFont="1" applyFill="1" applyBorder="1" applyAlignment="1">
      <alignment horizontal="center"/>
    </xf>
    <xf numFmtId="164" fontId="9" fillId="2" borderId="10" xfId="1" applyNumberFormat="1" applyFont="1" applyFill="1" applyBorder="1" applyAlignment="1">
      <alignment horizontal="center"/>
    </xf>
    <xf numFmtId="164" fontId="9" fillId="2" borderId="14" xfId="1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2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7" fillId="3" borderId="20" xfId="0" applyFont="1" applyFill="1" applyBorder="1" applyAlignment="1">
      <alignment horizontal="center"/>
    </xf>
    <xf numFmtId="0" fontId="17" fillId="0" borderId="18" xfId="0" applyFont="1" applyBorder="1"/>
    <xf numFmtId="0" fontId="17" fillId="0" borderId="23" xfId="0" applyFont="1" applyBorder="1"/>
    <xf numFmtId="0" fontId="17" fillId="0" borderId="24" xfId="0" applyFont="1" applyBorder="1"/>
    <xf numFmtId="0" fontId="17" fillId="0" borderId="0" xfId="0" applyFont="1" applyAlignment="1">
      <alignment horizontal="center"/>
    </xf>
    <xf numFmtId="0" fontId="17" fillId="0" borderId="0" xfId="0" applyFont="1"/>
    <xf numFmtId="165" fontId="17" fillId="3" borderId="21" xfId="0" applyNumberFormat="1" applyFont="1" applyFill="1" applyBorder="1" applyAlignment="1">
      <alignment horizontal="center"/>
    </xf>
    <xf numFmtId="165" fontId="17" fillId="0" borderId="19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25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0" fontId="17" fillId="4" borderId="0" xfId="0" applyFont="1" applyFill="1"/>
    <xf numFmtId="165" fontId="17" fillId="4" borderId="0" xfId="0" applyNumberFormat="1" applyFont="1" applyFill="1" applyBorder="1" applyAlignment="1">
      <alignment horizontal="center"/>
    </xf>
    <xf numFmtId="165" fontId="17" fillId="4" borderId="25" xfId="0" applyNumberFormat="1" applyFont="1" applyFill="1" applyBorder="1" applyAlignment="1">
      <alignment horizontal="center"/>
    </xf>
    <xf numFmtId="10" fontId="17" fillId="0" borderId="0" xfId="0" applyNumberFormat="1" applyFont="1"/>
    <xf numFmtId="165" fontId="18" fillId="3" borderId="21" xfId="0" applyNumberFormat="1" applyFont="1" applyFill="1" applyBorder="1" applyAlignment="1">
      <alignment horizontal="center"/>
    </xf>
    <xf numFmtId="165" fontId="18" fillId="0" borderId="19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18" fillId="0" borderId="25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0" fontId="18" fillId="4" borderId="0" xfId="0" applyFont="1" applyFill="1"/>
    <xf numFmtId="165" fontId="18" fillId="4" borderId="0" xfId="0" applyNumberFormat="1" applyFont="1" applyFill="1" applyBorder="1" applyAlignment="1">
      <alignment horizontal="center"/>
    </xf>
    <xf numFmtId="165" fontId="18" fillId="4" borderId="25" xfId="0" applyNumberFormat="1" applyFont="1" applyFill="1" applyBorder="1" applyAlignment="1">
      <alignment horizontal="center"/>
    </xf>
    <xf numFmtId="0" fontId="18" fillId="0" borderId="0" xfId="0" applyFont="1"/>
    <xf numFmtId="0" fontId="17" fillId="3" borderId="21" xfId="0" applyFont="1" applyFill="1" applyBorder="1" applyAlignment="1">
      <alignment horizontal="center"/>
    </xf>
    <xf numFmtId="0" fontId="17" fillId="0" borderId="19" xfId="0" applyFont="1" applyBorder="1"/>
    <xf numFmtId="0" fontId="17" fillId="0" borderId="0" xfId="0" applyFont="1" applyBorder="1"/>
    <xf numFmtId="2" fontId="17" fillId="3" borderId="21" xfId="0" applyNumberFormat="1" applyFont="1" applyFill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165" fontId="19" fillId="3" borderId="21" xfId="0" applyNumberFormat="1" applyFont="1" applyFill="1" applyBorder="1" applyAlignment="1">
      <alignment horizontal="center"/>
    </xf>
    <xf numFmtId="165" fontId="19" fillId="0" borderId="19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19" fillId="0" borderId="25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0" fontId="19" fillId="0" borderId="0" xfId="0" applyFont="1"/>
    <xf numFmtId="165" fontId="17" fillId="4" borderId="0" xfId="0" applyNumberFormat="1" applyFont="1" applyFill="1" applyAlignment="1">
      <alignment horizontal="center"/>
    </xf>
    <xf numFmtId="167" fontId="17" fillId="3" borderId="21" xfId="0" applyNumberFormat="1" applyFont="1" applyFill="1" applyBorder="1" applyAlignment="1">
      <alignment horizontal="center"/>
    </xf>
    <xf numFmtId="165" fontId="20" fillId="3" borderId="21" xfId="0" applyNumberFormat="1" applyFont="1" applyFill="1" applyBorder="1" applyAlignment="1">
      <alignment horizontal="center"/>
    </xf>
    <xf numFmtId="165" fontId="20" fillId="0" borderId="19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20" fillId="0" borderId="25" xfId="0" applyNumberFormat="1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0" fontId="20" fillId="0" borderId="0" xfId="0" applyFont="1"/>
    <xf numFmtId="0" fontId="17" fillId="0" borderId="19" xfId="0" applyFont="1" applyBorder="1" applyAlignment="1">
      <alignment horizontal="center"/>
    </xf>
    <xf numFmtId="1" fontId="22" fillId="2" borderId="3" xfId="2" applyNumberFormat="1" applyFont="1" applyFill="1" applyBorder="1" applyAlignment="1">
      <alignment horizontal="centerContinuous"/>
    </xf>
    <xf numFmtId="1" fontId="22" fillId="2" borderId="4" xfId="2" applyNumberFormat="1" applyFont="1" applyFill="1" applyBorder="1" applyAlignment="1">
      <alignment horizontal="centerContinuous"/>
    </xf>
    <xf numFmtId="1" fontId="22" fillId="2" borderId="12" xfId="2" applyNumberFormat="1" applyFont="1" applyFill="1" applyBorder="1" applyAlignment="1">
      <alignment horizontal="centerContinuous"/>
    </xf>
    <xf numFmtId="1" fontId="22" fillId="2" borderId="5" xfId="2" applyNumberFormat="1" applyFont="1" applyFill="1" applyBorder="1" applyAlignment="1">
      <alignment horizontal="centerContinuous"/>
    </xf>
    <xf numFmtId="0" fontId="21" fillId="0" borderId="16" xfId="0" applyFont="1" applyBorder="1" applyAlignment="1">
      <alignment horizontal="center" wrapText="1"/>
    </xf>
    <xf numFmtId="0" fontId="23" fillId="5" borderId="0" xfId="0" applyFont="1" applyFill="1"/>
    <xf numFmtId="165" fontId="17" fillId="0" borderId="0" xfId="0" applyNumberFormat="1" applyFont="1" applyBorder="1" applyAlignment="1">
      <alignment vertical="center" wrapText="1"/>
    </xf>
    <xf numFmtId="0" fontId="24" fillId="0" borderId="0" xfId="0" applyFont="1" applyAlignment="1">
      <alignment horizontal="left" wrapText="1"/>
    </xf>
    <xf numFmtId="165" fontId="17" fillId="4" borderId="19" xfId="0" applyNumberFormat="1" applyFont="1" applyFill="1" applyBorder="1" applyAlignment="1">
      <alignment horizontal="center"/>
    </xf>
    <xf numFmtId="0" fontId="25" fillId="0" borderId="0" xfId="0" applyFont="1" applyAlignment="1"/>
    <xf numFmtId="165" fontId="17" fillId="3" borderId="28" xfId="0" applyNumberFormat="1" applyFont="1" applyFill="1" applyBorder="1" applyAlignment="1">
      <alignment horizontal="center"/>
    </xf>
    <xf numFmtId="166" fontId="24" fillId="0" borderId="17" xfId="0" applyNumberFormat="1" applyFont="1" applyBorder="1" applyAlignment="1">
      <alignment horizontal="left" wrapText="1"/>
    </xf>
    <xf numFmtId="0" fontId="12" fillId="0" borderId="17" xfId="0" applyFont="1" applyBorder="1" applyAlignment="1">
      <alignment wrapText="1"/>
    </xf>
    <xf numFmtId="165" fontId="20" fillId="3" borderId="22" xfId="0" applyNumberFormat="1" applyFont="1" applyFill="1" applyBorder="1" applyAlignment="1">
      <alignment horizontal="center"/>
    </xf>
    <xf numFmtId="165" fontId="20" fillId="0" borderId="27" xfId="0" applyNumberFormat="1" applyFont="1" applyBorder="1" applyAlignment="1">
      <alignment horizontal="center"/>
    </xf>
    <xf numFmtId="165" fontId="20" fillId="0" borderId="17" xfId="0" applyNumberFormat="1" applyFont="1" applyBorder="1" applyAlignment="1">
      <alignment horizontal="center"/>
    </xf>
    <xf numFmtId="165" fontId="20" fillId="0" borderId="16" xfId="0" applyNumberFormat="1" applyFont="1" applyBorder="1" applyAlignment="1">
      <alignment horizontal="center"/>
    </xf>
    <xf numFmtId="164" fontId="9" fillId="2" borderId="29" xfId="1" applyNumberFormat="1" applyFont="1" applyFill="1" applyBorder="1" applyAlignment="1">
      <alignment horizontal="center"/>
    </xf>
    <xf numFmtId="1" fontId="22" fillId="2" borderId="15" xfId="2" applyNumberFormat="1" applyFont="1" applyFill="1" applyBorder="1" applyAlignment="1">
      <alignment horizontal="center"/>
    </xf>
    <xf numFmtId="1" fontId="22" fillId="2" borderId="26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0" fontId="5" fillId="0" borderId="17" xfId="2" applyFont="1" applyFill="1" applyBorder="1" applyAlignment="1">
      <alignment horizontal="center" wrapText="1"/>
    </xf>
    <xf numFmtId="165" fontId="17" fillId="0" borderId="25" xfId="0" applyNumberFormat="1" applyFont="1" applyBorder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165" fontId="17" fillId="0" borderId="19" xfId="0" applyNumberFormat="1" applyFont="1" applyBorder="1" applyAlignment="1">
      <alignment horizontal="center" vertical="center"/>
    </xf>
  </cellXfs>
  <cellStyles count="16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Normal" xfId="0" builtinId="0"/>
    <cellStyle name="Normal 2" xfId="2"/>
    <cellStyle name="Normal 2 2" xfId="3"/>
    <cellStyle name="Porcentaje" xfId="1" builtinId="5"/>
  </cellStyles>
  <dxfs count="77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6C6D8"/>
      <color rgb="FFE1C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AF1906"/>
  <sheetViews>
    <sheetView tabSelected="1" workbookViewId="0">
      <pane xSplit="4" ySplit="4" topLeftCell="E184" activePane="bottomRight" state="frozen"/>
      <selection pane="topRight" activeCell="E1" sqref="E1"/>
      <selection pane="bottomLeft" activeCell="A5" sqref="A5"/>
      <selection pane="bottomRight" activeCell="C204" sqref="C204"/>
    </sheetView>
  </sheetViews>
  <sheetFormatPr baseColWidth="10" defaultRowHeight="14" x14ac:dyDescent="0.15"/>
  <cols>
    <col min="1" max="1" width="8.33203125" style="23" customWidth="1"/>
    <col min="2" max="2" width="8.33203125" style="25" customWidth="1"/>
    <col min="3" max="3" width="50.83203125" style="29" customWidth="1"/>
    <col min="4" max="4" width="7.83203125" style="79" customWidth="1"/>
    <col min="5" max="13" width="7.83203125" style="39" customWidth="1"/>
    <col min="14" max="15" width="7.83203125" style="38" customWidth="1"/>
    <col min="16" max="29" width="7.83203125" style="39" customWidth="1"/>
    <col min="30" max="16384" width="10.83203125" style="39"/>
  </cols>
  <sheetData>
    <row r="1" spans="1:32" s="5" customFormat="1" ht="15" thickBot="1" x14ac:dyDescent="0.2">
      <c r="A1" s="1"/>
      <c r="B1" s="2" t="s">
        <v>0</v>
      </c>
      <c r="C1" s="29"/>
      <c r="D1" s="3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</row>
    <row r="2" spans="1:32" s="5" customFormat="1" x14ac:dyDescent="0.15">
      <c r="A2" s="1"/>
      <c r="B2" s="2"/>
      <c r="C2" s="29"/>
      <c r="D2" s="6" t="s">
        <v>30</v>
      </c>
      <c r="E2" s="80" t="s">
        <v>27</v>
      </c>
      <c r="F2" s="81"/>
      <c r="G2" s="82"/>
      <c r="H2" s="80" t="s">
        <v>1</v>
      </c>
      <c r="I2" s="81"/>
      <c r="J2" s="81"/>
      <c r="K2" s="81"/>
      <c r="L2" s="81"/>
      <c r="M2" s="83"/>
      <c r="N2" s="98" t="s">
        <v>719</v>
      </c>
      <c r="O2" s="99"/>
      <c r="P2" s="80" t="s">
        <v>2</v>
      </c>
      <c r="Q2" s="81"/>
      <c r="R2" s="81"/>
      <c r="S2" s="83"/>
      <c r="T2" s="80" t="s">
        <v>3</v>
      </c>
      <c r="U2" s="81"/>
      <c r="V2" s="82"/>
      <c r="W2" s="80" t="s">
        <v>4</v>
      </c>
      <c r="X2" s="81"/>
      <c r="Y2" s="83"/>
      <c r="Z2" s="80" t="s">
        <v>29</v>
      </c>
      <c r="AA2" s="81"/>
      <c r="AB2" s="81"/>
      <c r="AC2" s="83"/>
    </row>
    <row r="3" spans="1:32" s="16" customFormat="1" x14ac:dyDescent="0.15">
      <c r="A3" s="100" t="s">
        <v>678</v>
      </c>
      <c r="B3" s="100" t="s">
        <v>28</v>
      </c>
      <c r="C3" s="29"/>
      <c r="D3" s="7" t="s">
        <v>5</v>
      </c>
      <c r="E3" s="8" t="s">
        <v>23</v>
      </c>
      <c r="F3" s="9" t="s">
        <v>24</v>
      </c>
      <c r="G3" s="10" t="s">
        <v>25</v>
      </c>
      <c r="H3" s="11" t="s">
        <v>6</v>
      </c>
      <c r="I3" s="12" t="s">
        <v>11</v>
      </c>
      <c r="J3" s="12" t="s">
        <v>9</v>
      </c>
      <c r="K3" s="12" t="s">
        <v>10</v>
      </c>
      <c r="L3" s="12" t="s">
        <v>8</v>
      </c>
      <c r="M3" s="13" t="s">
        <v>7</v>
      </c>
      <c r="N3" s="14" t="s">
        <v>553</v>
      </c>
      <c r="O3" s="13" t="s">
        <v>12</v>
      </c>
      <c r="P3" s="11" t="s">
        <v>22</v>
      </c>
      <c r="Q3" s="12" t="s">
        <v>19</v>
      </c>
      <c r="R3" s="12" t="s">
        <v>20</v>
      </c>
      <c r="S3" s="13" t="s">
        <v>21</v>
      </c>
      <c r="T3" s="11" t="s">
        <v>13</v>
      </c>
      <c r="U3" s="12" t="s">
        <v>14</v>
      </c>
      <c r="V3" s="15" t="s">
        <v>15</v>
      </c>
      <c r="W3" s="11" t="s">
        <v>16</v>
      </c>
      <c r="X3" s="12" t="s">
        <v>17</v>
      </c>
      <c r="Y3" s="13" t="s">
        <v>18</v>
      </c>
      <c r="Z3" s="11">
        <v>2011</v>
      </c>
      <c r="AA3" s="12">
        <v>2012</v>
      </c>
      <c r="AB3" s="12">
        <v>2013</v>
      </c>
      <c r="AC3" s="13">
        <v>2014</v>
      </c>
    </row>
    <row r="4" spans="1:32" s="16" customFormat="1" ht="15" thickBot="1" x14ac:dyDescent="0.2">
      <c r="A4" s="101"/>
      <c r="B4" s="101"/>
      <c r="C4" s="84" t="s">
        <v>26</v>
      </c>
      <c r="D4" s="17">
        <v>1</v>
      </c>
      <c r="E4" s="18">
        <v>0.111287</v>
      </c>
      <c r="F4" s="19">
        <v>0.39986100000000002</v>
      </c>
      <c r="G4" s="20">
        <v>0.48885200000000001</v>
      </c>
      <c r="H4" s="18">
        <v>0.16666666666666666</v>
      </c>
      <c r="I4" s="19">
        <v>0.16666666666666666</v>
      </c>
      <c r="J4" s="19">
        <v>0.16666666666666666</v>
      </c>
      <c r="K4" s="19">
        <v>0.16666666666666666</v>
      </c>
      <c r="L4" s="19">
        <v>0.16666666666666666</v>
      </c>
      <c r="M4" s="21">
        <v>0.16666666666666666</v>
      </c>
      <c r="N4" s="22">
        <v>0.49650699999999998</v>
      </c>
      <c r="O4" s="21">
        <v>0.50349299999999997</v>
      </c>
      <c r="P4" s="18">
        <v>0.24617800000000001</v>
      </c>
      <c r="Q4" s="19">
        <v>0.28761999999999999</v>
      </c>
      <c r="R4" s="19">
        <v>0.24698999999999999</v>
      </c>
      <c r="S4" s="21">
        <v>0.21921299999999999</v>
      </c>
      <c r="T4" s="18">
        <v>0.55512700000000004</v>
      </c>
      <c r="U4" s="19">
        <v>0.23352700000000001</v>
      </c>
      <c r="V4" s="20">
        <v>0.21134600000000001</v>
      </c>
      <c r="W4" s="97">
        <v>0.231292</v>
      </c>
      <c r="X4" s="19">
        <v>0.36801699999999998</v>
      </c>
      <c r="Y4" s="21">
        <v>0.39681</v>
      </c>
      <c r="Z4" s="18"/>
      <c r="AA4" s="19"/>
      <c r="AB4" s="19"/>
      <c r="AC4" s="21"/>
    </row>
    <row r="5" spans="1:32" ht="42" x14ac:dyDescent="0.15">
      <c r="B5" s="23" t="s">
        <v>31</v>
      </c>
      <c r="C5" s="30" t="s">
        <v>32</v>
      </c>
      <c r="D5" s="34"/>
      <c r="E5" s="35"/>
      <c r="F5" s="36"/>
      <c r="G5" s="37"/>
      <c r="H5" s="35"/>
      <c r="I5" s="36"/>
      <c r="J5" s="36"/>
      <c r="K5" s="36"/>
      <c r="L5" s="36"/>
      <c r="M5" s="37"/>
      <c r="P5" s="35"/>
      <c r="T5" s="35"/>
      <c r="U5" s="36"/>
      <c r="V5" s="37"/>
      <c r="W5" s="35"/>
      <c r="X5" s="36"/>
      <c r="Y5" s="37"/>
      <c r="AB5" s="36"/>
      <c r="AC5" s="37"/>
    </row>
    <row r="6" spans="1:32" x14ac:dyDescent="0.15">
      <c r="C6" s="29" t="s">
        <v>33</v>
      </c>
      <c r="D6" s="40">
        <v>0.50970000000000004</v>
      </c>
      <c r="E6" s="41">
        <v>2.9821</v>
      </c>
      <c r="F6" s="42">
        <v>0.14410000000000001</v>
      </c>
      <c r="G6" s="43">
        <v>0.24970000000000001</v>
      </c>
      <c r="H6" s="41">
        <v>0.5</v>
      </c>
      <c r="I6" s="42">
        <v>0</v>
      </c>
      <c r="J6" s="42">
        <v>0.75</v>
      </c>
      <c r="K6" s="42">
        <v>0.75</v>
      </c>
      <c r="L6" s="42">
        <v>1.25</v>
      </c>
      <c r="M6" s="43">
        <v>0.5</v>
      </c>
      <c r="N6" s="44">
        <v>0.6342000000000001</v>
      </c>
      <c r="O6" s="44">
        <v>0.38700000000000001</v>
      </c>
      <c r="P6" s="41">
        <v>0.23430000000000001</v>
      </c>
      <c r="Q6" s="44">
        <v>0.30209999999999998</v>
      </c>
      <c r="R6" s="44">
        <v>0.53410000000000002</v>
      </c>
      <c r="S6" s="44">
        <v>1.0744</v>
      </c>
      <c r="T6" s="41">
        <v>0.75080000000000002</v>
      </c>
      <c r="U6" s="42">
        <v>0.2752</v>
      </c>
      <c r="V6" s="43">
        <v>0.1376</v>
      </c>
      <c r="W6" s="41">
        <v>0.12260000000000001</v>
      </c>
      <c r="X6" s="42">
        <v>0.62929999999999997</v>
      </c>
      <c r="Y6" s="43">
        <v>0.62780000000000002</v>
      </c>
      <c r="Z6" s="45"/>
      <c r="AA6" s="45"/>
      <c r="AB6" s="46"/>
      <c r="AC6" s="47"/>
    </row>
    <row r="7" spans="1:32" x14ac:dyDescent="0.15">
      <c r="C7" s="29">
        <v>2</v>
      </c>
      <c r="D7" s="40">
        <v>0.72</v>
      </c>
      <c r="E7" s="41">
        <v>2.8271999999999999</v>
      </c>
      <c r="F7" s="42">
        <v>0.81899999999999995</v>
      </c>
      <c r="G7" s="43">
        <v>0.1646</v>
      </c>
      <c r="H7" s="41">
        <v>0.25</v>
      </c>
      <c r="I7" s="42">
        <v>1.25</v>
      </c>
      <c r="J7" s="42">
        <v>0.5</v>
      </c>
      <c r="K7" s="42">
        <v>1</v>
      </c>
      <c r="L7" s="42">
        <v>0.75</v>
      </c>
      <c r="M7" s="43">
        <v>0.5</v>
      </c>
      <c r="N7" s="44">
        <v>0.55919999999999992</v>
      </c>
      <c r="O7" s="44">
        <v>0.87849999999999995</v>
      </c>
      <c r="P7" s="41">
        <v>0.55859999999999999</v>
      </c>
      <c r="Q7" s="44">
        <v>1.2859</v>
      </c>
      <c r="R7" s="44">
        <v>0.3261</v>
      </c>
      <c r="S7" s="44">
        <v>0.61709999999999998</v>
      </c>
      <c r="T7" s="41">
        <v>0.69350000000000001</v>
      </c>
      <c r="U7" s="42">
        <v>0.97179999999999989</v>
      </c>
      <c r="V7" s="43">
        <v>0.51400000000000001</v>
      </c>
      <c r="W7" s="41">
        <v>0.4274</v>
      </c>
      <c r="X7" s="42">
        <v>0.66889999999999994</v>
      </c>
      <c r="Y7" s="43">
        <v>0.94249999999999989</v>
      </c>
      <c r="Z7" s="45"/>
      <c r="AA7" s="45"/>
      <c r="AB7" s="46"/>
      <c r="AC7" s="47"/>
    </row>
    <row r="8" spans="1:32" x14ac:dyDescent="0.15">
      <c r="C8" s="29">
        <v>3</v>
      </c>
      <c r="D8" s="40">
        <v>0.53620000000000001</v>
      </c>
      <c r="E8" s="41">
        <v>3.2496999999999998</v>
      </c>
      <c r="F8" s="42">
        <v>0.3533</v>
      </c>
      <c r="G8" s="43">
        <v>7.2099999999999997E-2</v>
      </c>
      <c r="H8" s="41">
        <v>1</v>
      </c>
      <c r="I8" s="42">
        <v>0.25</v>
      </c>
      <c r="J8" s="42">
        <v>0.5</v>
      </c>
      <c r="K8" s="42">
        <v>0.25</v>
      </c>
      <c r="L8" s="42">
        <v>0.5</v>
      </c>
      <c r="M8" s="43">
        <v>0</v>
      </c>
      <c r="N8" s="44">
        <v>0.51170000000000004</v>
      </c>
      <c r="O8" s="44">
        <v>0.5605</v>
      </c>
      <c r="P8" s="41">
        <v>0.1157</v>
      </c>
      <c r="Q8" s="44">
        <v>0.1227</v>
      </c>
      <c r="R8" s="44">
        <v>0.71899999999999997</v>
      </c>
      <c r="S8" s="44">
        <v>1.3559999999999999</v>
      </c>
      <c r="T8" s="41">
        <v>0.70040000000000002</v>
      </c>
      <c r="U8" s="42">
        <v>0.6331</v>
      </c>
      <c r="V8" s="43">
        <v>0</v>
      </c>
      <c r="W8" s="41">
        <v>0.30469999999999997</v>
      </c>
      <c r="X8" s="42">
        <v>0.62969999999999993</v>
      </c>
      <c r="Y8" s="43">
        <v>0.58820000000000006</v>
      </c>
      <c r="Z8" s="45"/>
      <c r="AA8" s="45"/>
      <c r="AB8" s="46"/>
      <c r="AC8" s="47"/>
      <c r="AF8" s="48"/>
    </row>
    <row r="9" spans="1:32" x14ac:dyDescent="0.15">
      <c r="C9" s="29">
        <v>4</v>
      </c>
      <c r="D9" s="40">
        <v>0.75819999999999999</v>
      </c>
      <c r="E9" s="41">
        <v>4.5532000000000004</v>
      </c>
      <c r="F9" s="42">
        <v>0.19389999999999999</v>
      </c>
      <c r="G9" s="43">
        <v>0.36150000000000004</v>
      </c>
      <c r="H9" s="41">
        <v>0.75</v>
      </c>
      <c r="I9" s="42">
        <v>0.75</v>
      </c>
      <c r="J9" s="42">
        <v>0.75</v>
      </c>
      <c r="K9" s="42">
        <v>1.25</v>
      </c>
      <c r="L9" s="42">
        <v>0.5</v>
      </c>
      <c r="M9" s="43">
        <v>0.25</v>
      </c>
      <c r="N9" s="44">
        <v>0.72839999999999994</v>
      </c>
      <c r="O9" s="44">
        <v>0.78759999999999997</v>
      </c>
      <c r="P9" s="41">
        <v>0.23430000000000001</v>
      </c>
      <c r="Q9" s="44">
        <v>0.74790000000000001</v>
      </c>
      <c r="R9" s="44">
        <v>0.88660000000000005</v>
      </c>
      <c r="S9" s="44">
        <v>1.2309999999999999</v>
      </c>
      <c r="T9" s="41">
        <v>1.2000999999999999</v>
      </c>
      <c r="U9" s="42">
        <v>0.3967</v>
      </c>
      <c r="V9" s="43">
        <v>0</v>
      </c>
      <c r="W9" s="41">
        <v>0.12260000000000001</v>
      </c>
      <c r="X9" s="42">
        <v>0.38240000000000002</v>
      </c>
      <c r="Y9" s="43">
        <v>1.4807000000000001</v>
      </c>
      <c r="Z9" s="45"/>
      <c r="AA9" s="45"/>
      <c r="AB9" s="46"/>
      <c r="AC9" s="47"/>
      <c r="AF9" s="48"/>
    </row>
    <row r="10" spans="1:32" x14ac:dyDescent="0.15">
      <c r="C10" s="29">
        <v>5</v>
      </c>
      <c r="D10" s="40">
        <v>4.0644</v>
      </c>
      <c r="E10" s="41">
        <v>23.719000000000001</v>
      </c>
      <c r="F10" s="42">
        <v>2.6587000000000001</v>
      </c>
      <c r="G10" s="43">
        <v>0.76980000000000004</v>
      </c>
      <c r="H10" s="41">
        <v>3.25</v>
      </c>
      <c r="I10" s="42">
        <v>3.5000000000000004</v>
      </c>
      <c r="J10" s="42">
        <v>4.25</v>
      </c>
      <c r="K10" s="42">
        <v>5.75</v>
      </c>
      <c r="L10" s="42">
        <v>5.75</v>
      </c>
      <c r="M10" s="43">
        <v>4</v>
      </c>
      <c r="N10" s="44">
        <v>3.9796999999999998</v>
      </c>
      <c r="O10" s="44">
        <v>4.1480000000000006</v>
      </c>
      <c r="P10" s="41">
        <v>1.2038</v>
      </c>
      <c r="Q10" s="44">
        <v>3.4281999999999999</v>
      </c>
      <c r="R10" s="44">
        <v>5.1257000000000001</v>
      </c>
      <c r="S10" s="44">
        <v>6.9983000000000004</v>
      </c>
      <c r="T10" s="41">
        <v>5.875</v>
      </c>
      <c r="U10" s="42">
        <v>2.052</v>
      </c>
      <c r="V10" s="43">
        <v>1.5473999999999999</v>
      </c>
      <c r="W10" s="41">
        <v>0.56779999999999997</v>
      </c>
      <c r="X10" s="42">
        <v>3.3875000000000002</v>
      </c>
      <c r="Y10" s="43">
        <v>6.7519999999999998</v>
      </c>
      <c r="Z10" s="45"/>
      <c r="AA10" s="45"/>
      <c r="AB10" s="46"/>
      <c r="AC10" s="47"/>
    </row>
    <row r="11" spans="1:32" x14ac:dyDescent="0.15">
      <c r="C11" s="29">
        <v>6</v>
      </c>
      <c r="D11" s="40">
        <v>2.8235999999999999</v>
      </c>
      <c r="E11" s="41">
        <v>12.5556</v>
      </c>
      <c r="F11" s="42">
        <v>2.7564000000000002</v>
      </c>
      <c r="G11" s="43">
        <v>0.61170000000000002</v>
      </c>
      <c r="H11" s="41">
        <v>2.25</v>
      </c>
      <c r="I11" s="42">
        <v>3</v>
      </c>
      <c r="J11" s="42">
        <v>3</v>
      </c>
      <c r="K11" s="42">
        <v>4</v>
      </c>
      <c r="L11" s="42">
        <v>2.5</v>
      </c>
      <c r="M11" s="43">
        <v>3</v>
      </c>
      <c r="N11" s="44">
        <v>3.2524999999999999</v>
      </c>
      <c r="O11" s="44">
        <v>2.4005999999999998</v>
      </c>
      <c r="P11" s="41">
        <v>1.0026999999999999</v>
      </c>
      <c r="Q11" s="44">
        <v>2.8401000000000001</v>
      </c>
      <c r="R11" s="44">
        <v>3.7149000000000001</v>
      </c>
      <c r="S11" s="44">
        <v>3.8996999999999997</v>
      </c>
      <c r="T11" s="41">
        <v>3.7197</v>
      </c>
      <c r="U11" s="42">
        <v>1.5575999999999999</v>
      </c>
      <c r="V11" s="43">
        <v>1.879</v>
      </c>
      <c r="W11" s="41">
        <v>1.7156</v>
      </c>
      <c r="X11" s="42">
        <v>2.6566999999999998</v>
      </c>
      <c r="Y11" s="43">
        <v>3.6419999999999999</v>
      </c>
      <c r="Z11" s="45"/>
      <c r="AA11" s="45"/>
      <c r="AB11" s="46"/>
      <c r="AC11" s="47"/>
    </row>
    <row r="12" spans="1:32" x14ac:dyDescent="0.15">
      <c r="C12" s="29">
        <v>7</v>
      </c>
      <c r="D12" s="40">
        <v>6.1790000000000003</v>
      </c>
      <c r="E12" s="41">
        <v>11.8307</v>
      </c>
      <c r="F12" s="42">
        <v>10.257099999999999</v>
      </c>
      <c r="G12" s="43">
        <v>1.6021000000000001</v>
      </c>
      <c r="H12" s="41">
        <v>7.75</v>
      </c>
      <c r="I12" s="42">
        <v>4.5</v>
      </c>
      <c r="J12" s="42">
        <v>5.5</v>
      </c>
      <c r="K12" s="42">
        <v>7.5</v>
      </c>
      <c r="L12" s="42">
        <v>5.75</v>
      </c>
      <c r="M12" s="43">
        <v>5.75</v>
      </c>
      <c r="N12" s="44">
        <v>6.3670000000000009</v>
      </c>
      <c r="O12" s="44">
        <v>5.9936000000000007</v>
      </c>
      <c r="P12" s="41">
        <v>6.4855999999999998</v>
      </c>
      <c r="Q12" s="44">
        <v>5.0232999999999999</v>
      </c>
      <c r="R12" s="44">
        <v>6.0192000000000005</v>
      </c>
      <c r="S12" s="44">
        <v>7.4504999999999999</v>
      </c>
      <c r="T12" s="41">
        <v>6.9993999999999996</v>
      </c>
      <c r="U12" s="42">
        <v>6.6061999999999994</v>
      </c>
      <c r="V12" s="43">
        <v>3.5746000000000002</v>
      </c>
      <c r="W12" s="41">
        <v>4.5352999999999994</v>
      </c>
      <c r="X12" s="42">
        <v>6.2673999999999994</v>
      </c>
      <c r="Y12" s="43">
        <v>7.0964</v>
      </c>
      <c r="Z12" s="45"/>
      <c r="AA12" s="45"/>
      <c r="AB12" s="46"/>
      <c r="AC12" s="47"/>
    </row>
    <row r="13" spans="1:32" x14ac:dyDescent="0.15">
      <c r="C13" s="29">
        <v>8</v>
      </c>
      <c r="D13" s="40">
        <v>24.483899999999998</v>
      </c>
      <c r="E13" s="41">
        <v>12.945</v>
      </c>
      <c r="F13" s="42">
        <v>44.227499999999999</v>
      </c>
      <c r="G13" s="43">
        <v>10.838200000000001</v>
      </c>
      <c r="H13" s="41">
        <v>24.75</v>
      </c>
      <c r="I13" s="42">
        <v>23.25</v>
      </c>
      <c r="J13" s="42">
        <v>24.5</v>
      </c>
      <c r="K13" s="42">
        <v>25.5</v>
      </c>
      <c r="L13" s="42">
        <v>24.5</v>
      </c>
      <c r="M13" s="43">
        <v>28.249999999999996</v>
      </c>
      <c r="N13" s="44">
        <v>23.967099999999999</v>
      </c>
      <c r="O13" s="44">
        <v>24.993499999999997</v>
      </c>
      <c r="P13" s="41">
        <v>25.548100000000002</v>
      </c>
      <c r="Q13" s="44">
        <v>26.923000000000002</v>
      </c>
      <c r="R13" s="44">
        <v>24.1294</v>
      </c>
      <c r="S13" s="44">
        <v>20.145499999999998</v>
      </c>
      <c r="T13" s="41">
        <v>24.238399999999999</v>
      </c>
      <c r="U13" s="42">
        <v>24.768000000000001</v>
      </c>
      <c r="V13" s="43">
        <v>24.904200000000003</v>
      </c>
      <c r="W13" s="41">
        <v>24.255199999999999</v>
      </c>
      <c r="X13" s="42">
        <v>24.647099999999998</v>
      </c>
      <c r="Y13" s="43">
        <v>24.639199999999999</v>
      </c>
      <c r="Z13" s="45"/>
      <c r="AA13" s="45"/>
      <c r="AB13" s="46"/>
      <c r="AC13" s="47"/>
    </row>
    <row r="14" spans="1:32" x14ac:dyDescent="0.15">
      <c r="C14" s="29">
        <v>9</v>
      </c>
      <c r="D14" s="40">
        <v>22.174099999999999</v>
      </c>
      <c r="E14" s="41">
        <v>4.2230999999999996</v>
      </c>
      <c r="F14" s="42">
        <v>19.325300000000002</v>
      </c>
      <c r="G14" s="43">
        <v>28.609400000000001</v>
      </c>
      <c r="H14" s="41">
        <v>21.5</v>
      </c>
      <c r="I14" s="42">
        <v>20</v>
      </c>
      <c r="J14" s="42">
        <v>27.250000000000004</v>
      </c>
      <c r="K14" s="42">
        <v>22.25</v>
      </c>
      <c r="L14" s="42">
        <v>22</v>
      </c>
      <c r="M14" s="43">
        <v>25.25</v>
      </c>
      <c r="N14" s="44">
        <v>21.210599999999999</v>
      </c>
      <c r="O14" s="44">
        <v>23.124200000000002</v>
      </c>
      <c r="P14" s="41">
        <v>26.0959</v>
      </c>
      <c r="Q14" s="44">
        <v>21.701500000000003</v>
      </c>
      <c r="R14" s="44">
        <v>22.260400000000001</v>
      </c>
      <c r="S14" s="44">
        <v>17.8903</v>
      </c>
      <c r="T14" s="41">
        <v>19.248799999999999</v>
      </c>
      <c r="U14" s="42">
        <v>25.180299999999999</v>
      </c>
      <c r="V14" s="43">
        <v>26.251100000000001</v>
      </c>
      <c r="W14" s="41">
        <v>26.764399999999998</v>
      </c>
      <c r="X14" s="42">
        <v>22.829799999999999</v>
      </c>
      <c r="Y14" s="43">
        <v>18.596499999999999</v>
      </c>
      <c r="Z14" s="45"/>
      <c r="AA14" s="45"/>
      <c r="AB14" s="46"/>
      <c r="AC14" s="47"/>
    </row>
    <row r="15" spans="1:32" x14ac:dyDescent="0.15">
      <c r="C15" s="29" t="s">
        <v>34</v>
      </c>
      <c r="D15" s="40">
        <v>37.165199999999999</v>
      </c>
      <c r="E15" s="41">
        <v>18.510899999999999</v>
      </c>
      <c r="F15" s="42">
        <v>18.945399999999999</v>
      </c>
      <c r="G15" s="43">
        <v>56.444300000000005</v>
      </c>
      <c r="H15" s="41">
        <v>37.75</v>
      </c>
      <c r="I15" s="42">
        <v>42.25</v>
      </c>
      <c r="J15" s="42">
        <v>32.5</v>
      </c>
      <c r="K15" s="42">
        <v>31.25</v>
      </c>
      <c r="L15" s="42">
        <v>36.25</v>
      </c>
      <c r="M15" s="43">
        <v>32.5</v>
      </c>
      <c r="N15" s="44">
        <v>38.235700000000001</v>
      </c>
      <c r="O15" s="44">
        <v>36.109400000000001</v>
      </c>
      <c r="P15" s="41">
        <v>38.520900000000005</v>
      </c>
      <c r="Q15" s="44">
        <v>37.178699999999999</v>
      </c>
      <c r="R15" s="44">
        <v>35.023600000000002</v>
      </c>
      <c r="S15" s="44">
        <v>38.660299999999999</v>
      </c>
      <c r="T15" s="41">
        <v>35.950400000000002</v>
      </c>
      <c r="U15" s="42">
        <v>37.135600000000004</v>
      </c>
      <c r="V15" s="43">
        <v>40.524500000000003</v>
      </c>
      <c r="W15" s="41">
        <v>40.5749</v>
      </c>
      <c r="X15" s="42">
        <v>37.266800000000003</v>
      </c>
      <c r="Y15" s="43">
        <v>35.103699999999996</v>
      </c>
      <c r="Z15" s="45"/>
      <c r="AA15" s="45"/>
      <c r="AB15" s="46"/>
      <c r="AC15" s="47"/>
    </row>
    <row r="16" spans="1:32" x14ac:dyDescent="0.15">
      <c r="C16" s="29" t="s">
        <v>39</v>
      </c>
      <c r="D16" s="40">
        <v>0.5857</v>
      </c>
      <c r="E16" s="41">
        <v>2.6034999999999999</v>
      </c>
      <c r="F16" s="42">
        <v>0.31930000000000003</v>
      </c>
      <c r="G16" s="43">
        <v>0.27650000000000002</v>
      </c>
      <c r="H16" s="41">
        <v>0.25</v>
      </c>
      <c r="I16" s="42">
        <v>1.25</v>
      </c>
      <c r="J16" s="42">
        <v>0.5</v>
      </c>
      <c r="K16" s="42">
        <v>0.5</v>
      </c>
      <c r="L16" s="42">
        <v>0.25</v>
      </c>
      <c r="M16" s="43">
        <v>0</v>
      </c>
      <c r="N16" s="44">
        <v>0.55380000000000007</v>
      </c>
      <c r="O16" s="44">
        <v>0.61720000000000008</v>
      </c>
      <c r="P16" s="41">
        <v>0</v>
      </c>
      <c r="Q16" s="44">
        <v>0.44669999999999999</v>
      </c>
      <c r="R16" s="44">
        <v>1.2609999999999999</v>
      </c>
      <c r="S16" s="44">
        <v>0.67689999999999995</v>
      </c>
      <c r="T16" s="41">
        <v>0.62360000000000004</v>
      </c>
      <c r="U16" s="42">
        <v>0.42360000000000003</v>
      </c>
      <c r="V16" s="43">
        <v>0.66749999999999998</v>
      </c>
      <c r="W16" s="41">
        <v>0.60949999999999993</v>
      </c>
      <c r="X16" s="42">
        <v>0.63460000000000005</v>
      </c>
      <c r="Y16" s="43">
        <v>0.53090000000000004</v>
      </c>
      <c r="Z16" s="45"/>
      <c r="AA16" s="45"/>
      <c r="AB16" s="46"/>
      <c r="AC16" s="47"/>
    </row>
    <row r="17" spans="1:29" s="57" customFormat="1" x14ac:dyDescent="0.15">
      <c r="A17" s="26"/>
      <c r="B17" s="26"/>
      <c r="C17" s="31" t="s">
        <v>35</v>
      </c>
      <c r="D17" s="49">
        <f>(D6*1+D7*2+D8*3+D9*4+D10*5+D11*6+D12*7+D13*8+D14*9+D15*10)/SUM(D6:D15)</f>
        <v>8.5923031193701505</v>
      </c>
      <c r="E17" s="50">
        <f t="shared" ref="E17:V17" si="0">(E6*1+E7*2+E8*3+E9*4+E10*5+E11*6+E12*7+E13*8+E14*9+E15*10)/SUM(E6:E15)</f>
        <v>6.5712710415672024</v>
      </c>
      <c r="F17" s="51">
        <f t="shared" si="0"/>
        <v>8.2508539767477558</v>
      </c>
      <c r="G17" s="52">
        <f t="shared" si="0"/>
        <v>9.3218672849100628</v>
      </c>
      <c r="H17" s="50">
        <f t="shared" si="0"/>
        <v>8.6215538847117799</v>
      </c>
      <c r="I17" s="51">
        <f t="shared" si="0"/>
        <v>8.726582278481013</v>
      </c>
      <c r="J17" s="51">
        <f>(J6*1+J7*2+J8*3+J9*4+J10*5+J11*6+J12*7+J13*8+J14*9+J15*10)/SUM(J6:J15)</f>
        <v>8.5452261306532655</v>
      </c>
      <c r="K17" s="51">
        <f t="shared" si="0"/>
        <v>8.3467336683417077</v>
      </c>
      <c r="L17" s="51">
        <f t="shared" si="0"/>
        <v>8.4887218045112789</v>
      </c>
      <c r="M17" s="52">
        <f t="shared" si="0"/>
        <v>8.59</v>
      </c>
      <c r="N17" s="53">
        <f t="shared" si="0"/>
        <v>8.5993618653722965</v>
      </c>
      <c r="O17" s="53">
        <f t="shared" si="0"/>
        <v>8.5853250408269428</v>
      </c>
      <c r="P17" s="50">
        <f t="shared" si="0"/>
        <v>8.8452798452798476</v>
      </c>
      <c r="Q17" s="53">
        <f t="shared" si="0"/>
        <v>8.6191209943608147</v>
      </c>
      <c r="R17" s="53">
        <f t="shared" si="0"/>
        <v>8.5129158691094702</v>
      </c>
      <c r="S17" s="53">
        <f t="shared" si="0"/>
        <v>8.3628430848412911</v>
      </c>
      <c r="T17" s="50">
        <f t="shared" si="0"/>
        <v>8.4162634023134242</v>
      </c>
      <c r="U17" s="51">
        <f t="shared" si="0"/>
        <v>8.7136683856130706</v>
      </c>
      <c r="V17" s="52">
        <f t="shared" si="0"/>
        <v>8.9189156810869363</v>
      </c>
      <c r="W17" s="50">
        <f t="shared" ref="W17:Y17" si="1">(W6*1+W7*2+W8*3+W9*4+W10*5+W11*6+W12*7+W13*8+W14*9+W15*10)/SUM(W6:W15)</f>
        <v>8.9337693240299636</v>
      </c>
      <c r="X17" s="51">
        <f t="shared" si="1"/>
        <v>8.6292268149138138</v>
      </c>
      <c r="Y17" s="52">
        <f t="shared" si="1"/>
        <v>8.3544229860559565</v>
      </c>
      <c r="Z17" s="54"/>
      <c r="AA17" s="54"/>
      <c r="AB17" s="55"/>
      <c r="AC17" s="56"/>
    </row>
    <row r="18" spans="1:29" x14ac:dyDescent="0.15">
      <c r="D18" s="58"/>
      <c r="E18" s="41"/>
      <c r="F18" s="42"/>
      <c r="G18" s="43"/>
      <c r="H18" s="41"/>
      <c r="I18" s="42"/>
      <c r="J18" s="42"/>
      <c r="K18" s="42"/>
      <c r="L18" s="42"/>
      <c r="M18" s="43"/>
      <c r="N18" s="44"/>
      <c r="O18" s="44"/>
      <c r="P18" s="41"/>
      <c r="Q18" s="44"/>
      <c r="R18" s="44"/>
      <c r="S18" s="44"/>
      <c r="T18" s="41"/>
      <c r="U18" s="42"/>
      <c r="V18" s="43"/>
      <c r="W18" s="41"/>
      <c r="X18" s="42"/>
      <c r="Y18" s="43"/>
      <c r="AB18" s="42"/>
      <c r="AC18" s="43"/>
    </row>
    <row r="19" spans="1:29" ht="28" x14ac:dyDescent="0.15">
      <c r="A19" s="26"/>
      <c r="B19" s="23" t="s">
        <v>36</v>
      </c>
      <c r="C19" s="30" t="s">
        <v>37</v>
      </c>
      <c r="D19" s="58"/>
      <c r="E19" s="41"/>
      <c r="F19" s="42"/>
      <c r="G19" s="43"/>
      <c r="H19" s="41"/>
      <c r="I19" s="42"/>
      <c r="J19" s="42"/>
      <c r="K19" s="42"/>
      <c r="L19" s="42"/>
      <c r="M19" s="43"/>
      <c r="N19" s="44"/>
      <c r="O19" s="44"/>
      <c r="P19" s="41"/>
      <c r="Q19" s="44"/>
      <c r="R19" s="44"/>
      <c r="S19" s="44"/>
      <c r="T19" s="41"/>
      <c r="U19" s="42"/>
      <c r="V19" s="43"/>
      <c r="W19" s="41"/>
      <c r="X19" s="42"/>
      <c r="Y19" s="43"/>
      <c r="AB19" s="42"/>
      <c r="AC19" s="43"/>
    </row>
    <row r="20" spans="1:29" x14ac:dyDescent="0.15">
      <c r="C20" s="29" t="s">
        <v>38</v>
      </c>
      <c r="D20" s="40">
        <v>23.272300000000001</v>
      </c>
      <c r="E20" s="41">
        <v>40.253499999999995</v>
      </c>
      <c r="F20" s="42">
        <v>26.152699999999999</v>
      </c>
      <c r="G20" s="43">
        <v>16.7743</v>
      </c>
      <c r="H20" s="41">
        <v>19.75</v>
      </c>
      <c r="I20" s="42">
        <v>25.25</v>
      </c>
      <c r="J20" s="42">
        <v>27</v>
      </c>
      <c r="K20" s="42">
        <v>25.5</v>
      </c>
      <c r="L20" s="42">
        <v>22.25</v>
      </c>
      <c r="M20" s="43">
        <v>20</v>
      </c>
      <c r="N20" s="44">
        <v>21.224899999999998</v>
      </c>
      <c r="O20" s="44">
        <v>25.2913</v>
      </c>
      <c r="P20" s="41">
        <v>16.9862</v>
      </c>
      <c r="Q20" s="44">
        <v>24.490400000000001</v>
      </c>
      <c r="R20" s="44">
        <v>27.2013</v>
      </c>
      <c r="S20" s="44">
        <v>24.2804</v>
      </c>
      <c r="T20" s="41">
        <v>26.629100000000001</v>
      </c>
      <c r="U20" s="42">
        <v>20.285900000000002</v>
      </c>
      <c r="V20" s="43">
        <v>17.840199999999999</v>
      </c>
      <c r="W20" s="41">
        <v>16.148299999999999</v>
      </c>
      <c r="X20" s="42">
        <v>22.7697</v>
      </c>
      <c r="Y20" s="43">
        <v>27.866200000000003</v>
      </c>
      <c r="Z20" s="45"/>
      <c r="AA20" s="45"/>
      <c r="AB20" s="46"/>
      <c r="AC20" s="47"/>
    </row>
    <row r="21" spans="1:29" x14ac:dyDescent="0.15">
      <c r="C21" s="29" t="s">
        <v>40</v>
      </c>
      <c r="D21" s="40">
        <v>76.183400000000006</v>
      </c>
      <c r="E21" s="41">
        <v>58.794000000000004</v>
      </c>
      <c r="F21" s="42">
        <v>73.511099999999999</v>
      </c>
      <c r="G21" s="43">
        <v>82.600099999999998</v>
      </c>
      <c r="H21" s="41">
        <v>79.75</v>
      </c>
      <c r="I21" s="42">
        <v>74</v>
      </c>
      <c r="J21" s="42">
        <v>72.75</v>
      </c>
      <c r="K21" s="42">
        <v>73.75</v>
      </c>
      <c r="L21" s="42">
        <v>77.25</v>
      </c>
      <c r="M21" s="43">
        <v>80</v>
      </c>
      <c r="N21" s="44">
        <v>78.36330000000001</v>
      </c>
      <c r="O21" s="44">
        <v>74.033799999999999</v>
      </c>
      <c r="P21" s="41">
        <v>82.89800000000001</v>
      </c>
      <c r="Q21" s="44">
        <v>75.408100000000005</v>
      </c>
      <c r="R21" s="44">
        <v>72.251000000000005</v>
      </c>
      <c r="S21" s="44">
        <v>74.105900000000005</v>
      </c>
      <c r="T21" s="41">
        <v>72.493200000000002</v>
      </c>
      <c r="U21" s="42">
        <v>79.4679</v>
      </c>
      <c r="V21" s="43">
        <v>82.159800000000004</v>
      </c>
      <c r="W21" s="41">
        <v>83.851699999999994</v>
      </c>
      <c r="X21" s="42">
        <v>77.072400000000002</v>
      </c>
      <c r="Y21" s="43">
        <v>70.911900000000003</v>
      </c>
      <c r="Z21" s="45"/>
      <c r="AA21" s="45"/>
      <c r="AB21" s="46"/>
      <c r="AC21" s="47"/>
    </row>
    <row r="22" spans="1:29" x14ac:dyDescent="0.15">
      <c r="C22" s="29" t="s">
        <v>39</v>
      </c>
      <c r="D22" s="40">
        <v>0.54430000000000001</v>
      </c>
      <c r="E22" s="41">
        <v>0.95250000000000001</v>
      </c>
      <c r="F22" s="42">
        <v>0.3362</v>
      </c>
      <c r="G22" s="43">
        <v>0.62560000000000004</v>
      </c>
      <c r="H22" s="41">
        <v>0.5</v>
      </c>
      <c r="I22" s="42">
        <v>0.75</v>
      </c>
      <c r="J22" s="42">
        <v>0.25</v>
      </c>
      <c r="K22" s="42">
        <v>0.75</v>
      </c>
      <c r="L22" s="42">
        <v>0.5</v>
      </c>
      <c r="M22" s="43">
        <v>0</v>
      </c>
      <c r="N22" s="44">
        <v>0.4118</v>
      </c>
      <c r="O22" s="44">
        <v>0.67500000000000004</v>
      </c>
      <c r="P22" s="41">
        <v>0.1157</v>
      </c>
      <c r="Q22" s="44">
        <v>0.10150000000000001</v>
      </c>
      <c r="R22" s="44">
        <v>0.54769999999999996</v>
      </c>
      <c r="S22" s="44">
        <v>1.6137999999999999</v>
      </c>
      <c r="T22" s="41">
        <v>0.87770000000000004</v>
      </c>
      <c r="U22" s="42">
        <v>0.24610000000000001</v>
      </c>
      <c r="V22" s="43">
        <v>0</v>
      </c>
      <c r="W22" s="41">
        <v>0</v>
      </c>
      <c r="X22" s="42">
        <v>0.158</v>
      </c>
      <c r="Y22" s="43">
        <v>1.2219</v>
      </c>
      <c r="Z22" s="54"/>
      <c r="AA22" s="54"/>
      <c r="AB22" s="55"/>
      <c r="AC22" s="56"/>
    </row>
    <row r="23" spans="1:29" x14ac:dyDescent="0.15">
      <c r="D23" s="58"/>
      <c r="E23" s="41"/>
      <c r="F23" s="42"/>
      <c r="G23" s="43"/>
      <c r="H23" s="41"/>
      <c r="I23" s="42"/>
      <c r="J23" s="42"/>
      <c r="K23" s="42"/>
      <c r="L23" s="42"/>
      <c r="M23" s="43"/>
      <c r="N23" s="44"/>
      <c r="O23" s="44"/>
      <c r="P23" s="41"/>
      <c r="Q23" s="44"/>
      <c r="R23" s="44"/>
      <c r="S23" s="44"/>
      <c r="T23" s="41"/>
      <c r="U23" s="42"/>
      <c r="V23" s="43"/>
      <c r="W23" s="41"/>
      <c r="X23" s="42"/>
      <c r="Y23" s="43"/>
      <c r="AB23" s="42"/>
      <c r="AC23" s="43"/>
    </row>
    <row r="24" spans="1:29" ht="28" x14ac:dyDescent="0.15">
      <c r="B24" s="23" t="s">
        <v>41</v>
      </c>
      <c r="C24" s="30" t="s">
        <v>42</v>
      </c>
      <c r="D24" s="58"/>
      <c r="E24" s="41"/>
      <c r="F24" s="42"/>
      <c r="G24" s="43"/>
      <c r="H24" s="41"/>
      <c r="I24" s="42"/>
      <c r="J24" s="42"/>
      <c r="K24" s="42"/>
      <c r="L24" s="42"/>
      <c r="M24" s="43"/>
      <c r="N24" s="44"/>
      <c r="O24" s="44"/>
      <c r="P24" s="41"/>
      <c r="Q24" s="44"/>
      <c r="R24" s="44"/>
      <c r="S24" s="44"/>
      <c r="T24" s="41"/>
      <c r="U24" s="42"/>
      <c r="V24" s="43"/>
      <c r="W24" s="41"/>
      <c r="X24" s="42"/>
      <c r="Y24" s="43"/>
      <c r="AB24" s="42"/>
      <c r="AC24" s="43"/>
    </row>
    <row r="25" spans="1:29" x14ac:dyDescent="0.15">
      <c r="C25" s="29" t="s">
        <v>38</v>
      </c>
      <c r="D25" s="40">
        <v>47.565300000000001</v>
      </c>
      <c r="E25" s="41">
        <v>71.85390000000001</v>
      </c>
      <c r="F25" s="42">
        <v>56.122499999999995</v>
      </c>
      <c r="G25" s="43">
        <v>34.867100000000001</v>
      </c>
      <c r="H25" s="41">
        <v>47</v>
      </c>
      <c r="I25" s="42">
        <v>46</v>
      </c>
      <c r="J25" s="42">
        <v>48</v>
      </c>
      <c r="K25" s="42">
        <v>50.749999999999993</v>
      </c>
      <c r="L25" s="42">
        <v>48.25</v>
      </c>
      <c r="M25" s="43">
        <v>50.5</v>
      </c>
      <c r="N25" s="44">
        <v>44.837900000000005</v>
      </c>
      <c r="O25" s="44">
        <v>50.254800000000003</v>
      </c>
      <c r="P25" s="41">
        <v>39.698799999999999</v>
      </c>
      <c r="Q25" s="44">
        <v>48.636099999999999</v>
      </c>
      <c r="R25" s="44">
        <v>51.590699999999998</v>
      </c>
      <c r="S25" s="44">
        <v>49.938200000000002</v>
      </c>
      <c r="T25" s="41">
        <v>54.6492</v>
      </c>
      <c r="U25" s="42">
        <v>40.237699999999997</v>
      </c>
      <c r="V25" s="43">
        <v>36.863299999999995</v>
      </c>
      <c r="W25" s="41">
        <v>33.005000000000003</v>
      </c>
      <c r="X25" s="42">
        <v>46.432099999999998</v>
      </c>
      <c r="Y25" s="43">
        <v>57.042999999999999</v>
      </c>
      <c r="Z25" s="45"/>
      <c r="AA25" s="45"/>
      <c r="AB25" s="46"/>
      <c r="AC25" s="47"/>
    </row>
    <row r="26" spans="1:29" x14ac:dyDescent="0.15">
      <c r="C26" s="29" t="s">
        <v>40</v>
      </c>
      <c r="D26" s="40">
        <v>51.749699999999997</v>
      </c>
      <c r="E26" s="41">
        <v>27.1326</v>
      </c>
      <c r="F26" s="42">
        <v>43.470100000000002</v>
      </c>
      <c r="G26" s="43">
        <v>64.290499999999994</v>
      </c>
      <c r="H26" s="41">
        <v>52.25</v>
      </c>
      <c r="I26" s="42">
        <v>53.25</v>
      </c>
      <c r="J26" s="42">
        <v>51.5</v>
      </c>
      <c r="K26" s="42">
        <v>48.25</v>
      </c>
      <c r="L26" s="42">
        <v>51.249999999999993</v>
      </c>
      <c r="M26" s="43">
        <v>49.5</v>
      </c>
      <c r="N26" s="44">
        <v>54.622499999999995</v>
      </c>
      <c r="O26" s="44">
        <v>48.916800000000002</v>
      </c>
      <c r="P26" s="41">
        <v>60.185500000000005</v>
      </c>
      <c r="Q26" s="44">
        <v>51.2624</v>
      </c>
      <c r="R26" s="44">
        <v>47.746300000000005</v>
      </c>
      <c r="S26" s="44">
        <v>47.933100000000003</v>
      </c>
      <c r="T26" s="41">
        <v>44.282700000000006</v>
      </c>
      <c r="U26" s="42">
        <v>59.365599999999993</v>
      </c>
      <c r="V26" s="43">
        <v>63.136700000000005</v>
      </c>
      <c r="W26" s="41">
        <v>66.995000000000005</v>
      </c>
      <c r="X26" s="42">
        <v>53.314399999999992</v>
      </c>
      <c r="Y26" s="43">
        <v>41.4696</v>
      </c>
      <c r="Z26" s="45"/>
      <c r="AA26" s="45"/>
      <c r="AB26" s="46"/>
      <c r="AC26" s="47"/>
    </row>
    <row r="27" spans="1:29" x14ac:dyDescent="0.15">
      <c r="C27" s="29" t="s">
        <v>39</v>
      </c>
      <c r="D27" s="40">
        <v>0.68500000000000005</v>
      </c>
      <c r="E27" s="41">
        <v>1.0135000000000001</v>
      </c>
      <c r="F27" s="42">
        <v>0.40740000000000004</v>
      </c>
      <c r="G27" s="43">
        <v>0.84239999999999993</v>
      </c>
      <c r="H27" s="41">
        <v>0.75</v>
      </c>
      <c r="I27" s="42">
        <v>0.75</v>
      </c>
      <c r="J27" s="42">
        <v>0.5</v>
      </c>
      <c r="K27" s="42">
        <v>1</v>
      </c>
      <c r="L27" s="42">
        <v>0.5</v>
      </c>
      <c r="M27" s="43">
        <v>0</v>
      </c>
      <c r="N27" s="44">
        <v>0.53969999999999996</v>
      </c>
      <c r="O27" s="44">
        <v>0.82840000000000003</v>
      </c>
      <c r="P27" s="41">
        <v>0.1157</v>
      </c>
      <c r="Q27" s="44">
        <v>0.10150000000000001</v>
      </c>
      <c r="R27" s="44">
        <v>0.66299999999999992</v>
      </c>
      <c r="S27" s="44">
        <v>2.1287000000000003</v>
      </c>
      <c r="T27" s="41">
        <v>1.0681</v>
      </c>
      <c r="U27" s="42">
        <v>0.3967</v>
      </c>
      <c r="V27" s="43">
        <v>0</v>
      </c>
      <c r="W27" s="41">
        <v>0</v>
      </c>
      <c r="X27" s="42">
        <v>0.25339999999999996</v>
      </c>
      <c r="Y27" s="43">
        <v>1.4873000000000001</v>
      </c>
      <c r="Z27" s="54"/>
      <c r="AA27" s="54"/>
      <c r="AB27" s="55"/>
      <c r="AC27" s="56"/>
    </row>
    <row r="28" spans="1:29" x14ac:dyDescent="0.15">
      <c r="D28" s="40"/>
      <c r="E28" s="41"/>
      <c r="F28" s="42"/>
      <c r="G28" s="43"/>
      <c r="H28" s="41"/>
      <c r="I28" s="42"/>
      <c r="J28" s="42"/>
      <c r="K28" s="42"/>
      <c r="L28" s="42"/>
      <c r="M28" s="43"/>
      <c r="N28" s="44"/>
      <c r="O28" s="44"/>
      <c r="P28" s="41"/>
      <c r="Q28" s="44"/>
      <c r="R28" s="44"/>
      <c r="S28" s="44"/>
      <c r="T28" s="41"/>
      <c r="U28" s="42"/>
      <c r="V28" s="43"/>
      <c r="W28" s="41"/>
      <c r="X28" s="42"/>
      <c r="Y28" s="43"/>
      <c r="AB28" s="42"/>
      <c r="AC28" s="43"/>
    </row>
    <row r="29" spans="1:29" ht="28" x14ac:dyDescent="0.15">
      <c r="B29" s="23" t="s">
        <v>43</v>
      </c>
      <c r="C29" s="30" t="s">
        <v>44</v>
      </c>
      <c r="D29" s="40"/>
      <c r="E29" s="41"/>
      <c r="F29" s="42"/>
      <c r="G29" s="43"/>
      <c r="H29" s="41"/>
      <c r="I29" s="42"/>
      <c r="J29" s="42"/>
      <c r="K29" s="42"/>
      <c r="L29" s="42"/>
      <c r="M29" s="43"/>
      <c r="N29" s="44"/>
      <c r="O29" s="44"/>
      <c r="P29" s="41"/>
      <c r="Q29" s="44"/>
      <c r="R29" s="44"/>
      <c r="S29" s="44"/>
      <c r="T29" s="41"/>
      <c r="U29" s="42"/>
      <c r="V29" s="43"/>
      <c r="W29" s="41"/>
      <c r="X29" s="42"/>
      <c r="Y29" s="43"/>
      <c r="AB29" s="42"/>
      <c r="AC29" s="43"/>
    </row>
    <row r="30" spans="1:29" x14ac:dyDescent="0.15">
      <c r="C30" s="29" t="s">
        <v>38</v>
      </c>
      <c r="D30" s="40">
        <v>34.188800000000001</v>
      </c>
      <c r="E30" s="41">
        <v>53.327100000000002</v>
      </c>
      <c r="F30" s="42">
        <v>38.0991</v>
      </c>
      <c r="G30" s="43">
        <v>26.596399999999999</v>
      </c>
      <c r="H30" s="41">
        <v>33.5</v>
      </c>
      <c r="I30" s="42">
        <v>34.5</v>
      </c>
      <c r="J30" s="42">
        <v>32.25</v>
      </c>
      <c r="K30" s="42">
        <v>33.25</v>
      </c>
      <c r="L30" s="42">
        <v>35.75</v>
      </c>
      <c r="M30" s="43">
        <v>42.5</v>
      </c>
      <c r="N30" s="44">
        <v>31.6218</v>
      </c>
      <c r="O30" s="44">
        <v>36.720300000000002</v>
      </c>
      <c r="P30" s="41">
        <v>21.559699999999999</v>
      </c>
      <c r="Q30" s="44">
        <v>26.985900000000001</v>
      </c>
      <c r="R30" s="44">
        <v>41.368600000000001</v>
      </c>
      <c r="S30" s="44">
        <v>49.940800000000003</v>
      </c>
      <c r="T30" s="41">
        <v>39.621600000000001</v>
      </c>
      <c r="U30" s="42">
        <v>29.841000000000001</v>
      </c>
      <c r="V30" s="43">
        <v>24.847999999999999</v>
      </c>
      <c r="W30" s="41">
        <v>23.762800000000002</v>
      </c>
      <c r="X30" s="42">
        <v>32.9572</v>
      </c>
      <c r="Y30" s="43">
        <v>41.453899999999997</v>
      </c>
      <c r="Z30" s="45"/>
      <c r="AA30" s="45"/>
      <c r="AB30" s="46"/>
      <c r="AC30" s="47"/>
    </row>
    <row r="31" spans="1:29" x14ac:dyDescent="0.15">
      <c r="C31" s="29" t="s">
        <v>40</v>
      </c>
      <c r="D31" s="40">
        <v>65.186199999999999</v>
      </c>
      <c r="E31" s="41">
        <v>45.659399999999998</v>
      </c>
      <c r="F31" s="42">
        <v>61.397999999999996</v>
      </c>
      <c r="G31" s="43">
        <v>72.762699999999995</v>
      </c>
      <c r="H31" s="41">
        <v>65.5</v>
      </c>
      <c r="I31" s="42">
        <v>65.25</v>
      </c>
      <c r="J31" s="42">
        <v>67.5</v>
      </c>
      <c r="K31" s="42">
        <v>65.75</v>
      </c>
      <c r="L31" s="42">
        <v>63.5</v>
      </c>
      <c r="M31" s="43">
        <v>57.25</v>
      </c>
      <c r="N31" s="44">
        <v>67.895700000000005</v>
      </c>
      <c r="O31" s="44">
        <v>62.514299999999999</v>
      </c>
      <c r="P31" s="41">
        <v>77.890799999999999</v>
      </c>
      <c r="Q31" s="44">
        <v>72.878699999999995</v>
      </c>
      <c r="R31" s="44">
        <v>57.853000000000002</v>
      </c>
      <c r="S31" s="44">
        <v>48.867399999999996</v>
      </c>
      <c r="T31" s="41">
        <v>59.5456</v>
      </c>
      <c r="U31" s="42">
        <v>69.912899999999993</v>
      </c>
      <c r="V31" s="43">
        <v>74.651899999999998</v>
      </c>
      <c r="W31" s="41">
        <v>75.780599999999993</v>
      </c>
      <c r="X31" s="42">
        <v>66.884900000000002</v>
      </c>
      <c r="Y31" s="43">
        <v>57.386899999999997</v>
      </c>
      <c r="Z31" s="45"/>
      <c r="AA31" s="45"/>
      <c r="AB31" s="46"/>
      <c r="AC31" s="47"/>
    </row>
    <row r="32" spans="1:29" x14ac:dyDescent="0.15">
      <c r="C32" s="29" t="s">
        <v>39</v>
      </c>
      <c r="D32" s="40">
        <v>0.625</v>
      </c>
      <c r="E32" s="41">
        <v>1.0135000000000001</v>
      </c>
      <c r="F32" s="42">
        <v>0.503</v>
      </c>
      <c r="G32" s="43">
        <v>0.64090000000000003</v>
      </c>
      <c r="H32" s="41">
        <v>1</v>
      </c>
      <c r="I32" s="42">
        <v>0.25</v>
      </c>
      <c r="J32" s="42">
        <v>0.25</v>
      </c>
      <c r="K32" s="42">
        <v>1</v>
      </c>
      <c r="L32" s="42">
        <v>0.75</v>
      </c>
      <c r="M32" s="43">
        <v>0.25</v>
      </c>
      <c r="N32" s="44">
        <v>0.48250000000000004</v>
      </c>
      <c r="O32" s="44">
        <v>0.76539999999999997</v>
      </c>
      <c r="P32" s="41">
        <v>0.54949999999999999</v>
      </c>
      <c r="Q32" s="44">
        <v>0.13539999999999999</v>
      </c>
      <c r="R32" s="44">
        <v>0.77839999999999998</v>
      </c>
      <c r="S32" s="44">
        <v>1.1918</v>
      </c>
      <c r="T32" s="41">
        <v>0.83269999999999988</v>
      </c>
      <c r="U32" s="42">
        <v>0.24610000000000001</v>
      </c>
      <c r="V32" s="43">
        <v>0.50009999999999999</v>
      </c>
      <c r="W32" s="41">
        <v>0.45659999999999995</v>
      </c>
      <c r="X32" s="42">
        <v>0.158</v>
      </c>
      <c r="Y32" s="43">
        <v>1.1592</v>
      </c>
      <c r="Z32" s="54"/>
      <c r="AA32" s="54"/>
      <c r="AB32" s="55"/>
      <c r="AC32" s="56"/>
    </row>
    <row r="33" spans="2:29" x14ac:dyDescent="0.15">
      <c r="D33" s="40"/>
      <c r="E33" s="41"/>
      <c r="F33" s="42"/>
      <c r="G33" s="43"/>
      <c r="H33" s="41"/>
      <c r="I33" s="42"/>
      <c r="J33" s="42"/>
      <c r="K33" s="42"/>
      <c r="L33" s="42"/>
      <c r="M33" s="43"/>
      <c r="N33" s="44"/>
      <c r="O33" s="44"/>
      <c r="P33" s="41"/>
      <c r="Q33" s="44"/>
      <c r="R33" s="44"/>
      <c r="S33" s="44"/>
      <c r="T33" s="41"/>
      <c r="U33" s="42"/>
      <c r="V33" s="43"/>
      <c r="W33" s="41"/>
      <c r="X33" s="42"/>
      <c r="Y33" s="43"/>
      <c r="AB33" s="42"/>
      <c r="AC33" s="43"/>
    </row>
    <row r="34" spans="2:29" ht="28" x14ac:dyDescent="0.15">
      <c r="B34" s="23" t="s">
        <v>45</v>
      </c>
      <c r="C34" s="30" t="s">
        <v>46</v>
      </c>
      <c r="D34" s="40"/>
      <c r="E34" s="41"/>
      <c r="F34" s="42"/>
      <c r="G34" s="43"/>
      <c r="H34" s="41"/>
      <c r="I34" s="42"/>
      <c r="J34" s="42"/>
      <c r="K34" s="42"/>
      <c r="L34" s="42"/>
      <c r="M34" s="43"/>
      <c r="N34" s="44"/>
      <c r="O34" s="44"/>
      <c r="P34" s="41"/>
      <c r="Q34" s="44"/>
      <c r="R34" s="44"/>
      <c r="S34" s="44"/>
      <c r="T34" s="41"/>
      <c r="U34" s="42"/>
      <c r="V34" s="43"/>
      <c r="W34" s="41"/>
      <c r="X34" s="42"/>
      <c r="Y34" s="43"/>
      <c r="AB34" s="42"/>
      <c r="AC34" s="43"/>
    </row>
    <row r="35" spans="2:29" x14ac:dyDescent="0.15">
      <c r="C35" s="29" t="s">
        <v>38</v>
      </c>
      <c r="D35" s="40">
        <v>4.0326000000000004</v>
      </c>
      <c r="E35" s="41">
        <v>8.5833999999999993</v>
      </c>
      <c r="F35" s="42">
        <v>4.5906000000000002</v>
      </c>
      <c r="G35" s="43">
        <v>2.5699000000000001</v>
      </c>
      <c r="H35" s="41">
        <v>4.5</v>
      </c>
      <c r="I35" s="42">
        <v>2.75</v>
      </c>
      <c r="J35" s="42">
        <v>6</v>
      </c>
      <c r="K35" s="42">
        <v>4.75</v>
      </c>
      <c r="L35" s="42">
        <v>2.75</v>
      </c>
      <c r="M35" s="43">
        <v>4.25</v>
      </c>
      <c r="N35" s="44">
        <v>4.5792999999999999</v>
      </c>
      <c r="O35" s="44">
        <v>3.4936000000000003</v>
      </c>
      <c r="P35" s="41">
        <v>4.3908000000000005</v>
      </c>
      <c r="Q35" s="44">
        <v>3.7665999999999999</v>
      </c>
      <c r="R35" s="44">
        <v>5.0038</v>
      </c>
      <c r="S35" s="44">
        <v>2.9669999999999996</v>
      </c>
      <c r="T35" s="41">
        <v>3.8863000000000003</v>
      </c>
      <c r="U35" s="42">
        <v>3.5478999999999998</v>
      </c>
      <c r="V35" s="43">
        <v>4.9672000000000001</v>
      </c>
      <c r="W35" s="41">
        <v>4.0777999999999999</v>
      </c>
      <c r="X35" s="42">
        <v>4.7507999999999999</v>
      </c>
      <c r="Y35" s="43">
        <v>3.3706</v>
      </c>
      <c r="Z35" s="45"/>
      <c r="AA35" s="45"/>
      <c r="AB35" s="46"/>
      <c r="AC35" s="47"/>
    </row>
    <row r="36" spans="2:29" x14ac:dyDescent="0.15">
      <c r="C36" s="29" t="s">
        <v>40</v>
      </c>
      <c r="D36" s="40">
        <v>95.080699999999993</v>
      </c>
      <c r="E36" s="41">
        <v>89.706500000000005</v>
      </c>
      <c r="F36" s="42">
        <v>94.762199999999993</v>
      </c>
      <c r="G36" s="43">
        <v>96.6006</v>
      </c>
      <c r="H36" s="41">
        <v>94.5</v>
      </c>
      <c r="I36" s="42">
        <v>96.75</v>
      </c>
      <c r="J36" s="42">
        <v>93</v>
      </c>
      <c r="K36" s="42">
        <v>93.75</v>
      </c>
      <c r="L36" s="42">
        <v>96.25</v>
      </c>
      <c r="M36" s="43">
        <v>95.5</v>
      </c>
      <c r="N36" s="44">
        <v>94.654700000000005</v>
      </c>
      <c r="O36" s="44">
        <v>95.500799999999998</v>
      </c>
      <c r="P36" s="41">
        <v>95.112899999999996</v>
      </c>
      <c r="Q36" s="44">
        <v>95.998999999999995</v>
      </c>
      <c r="R36" s="44">
        <v>93.932099999999991</v>
      </c>
      <c r="S36" s="44">
        <v>95.034300000000002</v>
      </c>
      <c r="T36" s="41">
        <v>94.924900000000008</v>
      </c>
      <c r="U36" s="42">
        <v>96.081399999999988</v>
      </c>
      <c r="V36" s="43">
        <v>94.36630000000001</v>
      </c>
      <c r="W36" s="41">
        <v>95.647599999999997</v>
      </c>
      <c r="X36" s="42">
        <v>94.6113</v>
      </c>
      <c r="Y36" s="43">
        <v>95.150500000000008</v>
      </c>
      <c r="Z36" s="45"/>
      <c r="AA36" s="45"/>
      <c r="AB36" s="46"/>
      <c r="AC36" s="47"/>
    </row>
    <row r="37" spans="2:29" x14ac:dyDescent="0.15">
      <c r="C37" s="29" t="s">
        <v>39</v>
      </c>
      <c r="D37" s="40">
        <v>0.88660000000000005</v>
      </c>
      <c r="E37" s="41">
        <v>1.7101000000000002</v>
      </c>
      <c r="F37" s="42">
        <v>0.64710000000000001</v>
      </c>
      <c r="G37" s="43">
        <v>0.82950000000000002</v>
      </c>
      <c r="H37" s="41">
        <v>1</v>
      </c>
      <c r="I37" s="42">
        <v>0.5</v>
      </c>
      <c r="J37" s="42">
        <v>1</v>
      </c>
      <c r="K37" s="42">
        <v>1.5</v>
      </c>
      <c r="L37" s="42">
        <v>1</v>
      </c>
      <c r="M37" s="43">
        <v>0.25</v>
      </c>
      <c r="N37" s="44">
        <v>0.76600000000000001</v>
      </c>
      <c r="O37" s="44">
        <v>1.0056</v>
      </c>
      <c r="P37" s="41">
        <v>0.49630000000000002</v>
      </c>
      <c r="Q37" s="44">
        <v>0.23440000000000003</v>
      </c>
      <c r="R37" s="44">
        <v>1.0642</v>
      </c>
      <c r="S37" s="44">
        <v>1.9987000000000001</v>
      </c>
      <c r="T37" s="41">
        <v>1.1887999999999999</v>
      </c>
      <c r="U37" s="42">
        <v>0.37069999999999997</v>
      </c>
      <c r="V37" s="43">
        <v>0.66649999999999998</v>
      </c>
      <c r="W37" s="41">
        <v>0.27450000000000002</v>
      </c>
      <c r="X37" s="42">
        <v>0.63780000000000003</v>
      </c>
      <c r="Y37" s="43">
        <v>1.4789000000000001</v>
      </c>
      <c r="Z37" s="54"/>
      <c r="AA37" s="54"/>
      <c r="AB37" s="55"/>
      <c r="AC37" s="56"/>
    </row>
    <row r="38" spans="2:29" x14ac:dyDescent="0.15">
      <c r="D38" s="40"/>
      <c r="E38" s="41"/>
      <c r="F38" s="42"/>
      <c r="G38" s="43"/>
      <c r="H38" s="41"/>
      <c r="I38" s="42"/>
      <c r="J38" s="42"/>
      <c r="K38" s="42"/>
      <c r="L38" s="42"/>
      <c r="M38" s="43"/>
      <c r="N38" s="44"/>
      <c r="O38" s="44"/>
      <c r="P38" s="41"/>
      <c r="Q38" s="44"/>
      <c r="R38" s="44"/>
      <c r="S38" s="44"/>
      <c r="T38" s="41"/>
      <c r="U38" s="42"/>
      <c r="V38" s="43"/>
      <c r="W38" s="41"/>
      <c r="X38" s="42"/>
      <c r="Y38" s="43"/>
      <c r="AB38" s="42"/>
      <c r="AC38" s="43"/>
    </row>
    <row r="39" spans="2:29" ht="28" x14ac:dyDescent="0.15">
      <c r="B39" s="23" t="s">
        <v>47</v>
      </c>
      <c r="C39" s="30" t="s">
        <v>48</v>
      </c>
      <c r="D39" s="40"/>
      <c r="E39" s="41"/>
      <c r="F39" s="42"/>
      <c r="G39" s="43"/>
      <c r="H39" s="41"/>
      <c r="I39" s="42"/>
      <c r="J39" s="42"/>
      <c r="K39" s="42"/>
      <c r="L39" s="42"/>
      <c r="M39" s="43"/>
      <c r="N39" s="44"/>
      <c r="O39" s="44"/>
      <c r="P39" s="41"/>
      <c r="Q39" s="44"/>
      <c r="R39" s="44"/>
      <c r="S39" s="44"/>
      <c r="T39" s="41"/>
      <c r="U39" s="42"/>
      <c r="V39" s="43"/>
      <c r="W39" s="41"/>
      <c r="X39" s="42"/>
      <c r="Y39" s="43"/>
      <c r="AB39" s="42"/>
      <c r="AC39" s="43"/>
    </row>
    <row r="40" spans="2:29" x14ac:dyDescent="0.15">
      <c r="C40" s="29" t="s">
        <v>38</v>
      </c>
      <c r="D40" s="40">
        <v>8.551499999999999</v>
      </c>
      <c r="E40" s="41">
        <v>17.763100000000001</v>
      </c>
      <c r="F40" s="42">
        <v>8.8244000000000007</v>
      </c>
      <c r="G40" s="43">
        <v>6.2942</v>
      </c>
      <c r="H40" s="41">
        <v>8.75</v>
      </c>
      <c r="I40" s="42">
        <v>8.75</v>
      </c>
      <c r="J40" s="42">
        <v>9</v>
      </c>
      <c r="K40" s="42">
        <v>9</v>
      </c>
      <c r="L40" s="42">
        <v>8.75</v>
      </c>
      <c r="M40" s="43">
        <v>2</v>
      </c>
      <c r="N40" s="44">
        <v>8.3661999999999992</v>
      </c>
      <c r="O40" s="44">
        <v>8.7341999999999995</v>
      </c>
      <c r="P40" s="41">
        <v>8.0393999999999988</v>
      </c>
      <c r="Q40" s="44">
        <v>9.9051000000000009</v>
      </c>
      <c r="R40" s="44">
        <v>6.5419</v>
      </c>
      <c r="S40" s="44">
        <v>9.4648000000000003</v>
      </c>
      <c r="T40" s="41">
        <v>8.906699999999999</v>
      </c>
      <c r="U40" s="42">
        <v>8.3445999999999998</v>
      </c>
      <c r="V40" s="43">
        <v>7.8783000000000003</v>
      </c>
      <c r="W40" s="41">
        <v>7.2175000000000002</v>
      </c>
      <c r="X40" s="42">
        <v>8.2688000000000006</v>
      </c>
      <c r="Y40" s="43">
        <v>9.6489000000000011</v>
      </c>
      <c r="Z40" s="45"/>
      <c r="AA40" s="45"/>
      <c r="AB40" s="46"/>
      <c r="AC40" s="47"/>
    </row>
    <row r="41" spans="2:29" x14ac:dyDescent="0.15">
      <c r="C41" s="29" t="s">
        <v>40</v>
      </c>
      <c r="D41" s="40">
        <v>90.674300000000002</v>
      </c>
      <c r="E41" s="41">
        <v>81.223399999999998</v>
      </c>
      <c r="F41" s="42">
        <v>90.528499999999994</v>
      </c>
      <c r="G41" s="43">
        <v>92.876300000000001</v>
      </c>
      <c r="H41" s="41">
        <v>90.5</v>
      </c>
      <c r="I41" s="42">
        <v>90.75</v>
      </c>
      <c r="J41" s="42">
        <v>90.25</v>
      </c>
      <c r="K41" s="42">
        <v>89.5</v>
      </c>
      <c r="L41" s="42">
        <v>90.25</v>
      </c>
      <c r="M41" s="43">
        <v>97.75</v>
      </c>
      <c r="N41" s="44">
        <v>91.164900000000003</v>
      </c>
      <c r="O41" s="44">
        <v>90.190400000000011</v>
      </c>
      <c r="P41" s="41">
        <v>91.464299999999994</v>
      </c>
      <c r="Q41" s="44">
        <v>89.737700000000004</v>
      </c>
      <c r="R41" s="44">
        <v>92.679699999999997</v>
      </c>
      <c r="S41" s="44">
        <v>88.8904</v>
      </c>
      <c r="T41" s="41">
        <v>89.9679</v>
      </c>
      <c r="U41" s="42">
        <v>91.284700000000001</v>
      </c>
      <c r="V41" s="43">
        <v>91.820999999999998</v>
      </c>
      <c r="W41" s="41">
        <v>92.507899999999992</v>
      </c>
      <c r="X41" s="42">
        <v>91.494200000000006</v>
      </c>
      <c r="Y41" s="43">
        <v>88.783900000000003</v>
      </c>
      <c r="Z41" s="45"/>
      <c r="AA41" s="45"/>
      <c r="AB41" s="46"/>
      <c r="AC41" s="47"/>
    </row>
    <row r="42" spans="2:29" x14ac:dyDescent="0.15">
      <c r="C42" s="29" t="s">
        <v>39</v>
      </c>
      <c r="D42" s="40">
        <v>0.77429999999999999</v>
      </c>
      <c r="E42" s="41">
        <v>1.0135000000000001</v>
      </c>
      <c r="F42" s="42">
        <v>0.64710000000000001</v>
      </c>
      <c r="G42" s="43">
        <v>0.82950000000000002</v>
      </c>
      <c r="H42" s="41">
        <v>0.75</v>
      </c>
      <c r="I42" s="42">
        <v>0.5</v>
      </c>
      <c r="J42" s="42">
        <v>0.75</v>
      </c>
      <c r="K42" s="42">
        <v>1.5</v>
      </c>
      <c r="L42" s="42">
        <v>1</v>
      </c>
      <c r="M42" s="43">
        <v>0.25</v>
      </c>
      <c r="N42" s="44">
        <v>0.46889999999999998</v>
      </c>
      <c r="O42" s="44">
        <v>1.0753999999999999</v>
      </c>
      <c r="P42" s="41">
        <v>0.49630000000000002</v>
      </c>
      <c r="Q42" s="44">
        <v>0.35720000000000002</v>
      </c>
      <c r="R42" s="44">
        <v>0.77839999999999998</v>
      </c>
      <c r="S42" s="44">
        <v>1.6447000000000001</v>
      </c>
      <c r="T42" s="41">
        <v>1.1254</v>
      </c>
      <c r="U42" s="42">
        <v>0.37069999999999997</v>
      </c>
      <c r="V42" s="43">
        <v>0.30070000000000002</v>
      </c>
      <c r="W42" s="41">
        <v>0.27450000000000002</v>
      </c>
      <c r="X42" s="42">
        <v>0.23700000000000002</v>
      </c>
      <c r="Y42" s="43">
        <v>1.5671999999999999</v>
      </c>
      <c r="Z42" s="54"/>
      <c r="AA42" s="54"/>
      <c r="AB42" s="55"/>
      <c r="AC42" s="56"/>
    </row>
    <row r="43" spans="2:29" x14ac:dyDescent="0.15">
      <c r="D43" s="40"/>
      <c r="E43" s="41"/>
      <c r="F43" s="42"/>
      <c r="G43" s="43"/>
      <c r="H43" s="41"/>
      <c r="I43" s="42"/>
      <c r="J43" s="42"/>
      <c r="K43" s="42"/>
      <c r="L43" s="42"/>
      <c r="M43" s="43"/>
      <c r="N43" s="44"/>
      <c r="O43" s="44"/>
      <c r="P43" s="41"/>
      <c r="Q43" s="44"/>
      <c r="R43" s="44"/>
      <c r="S43" s="44"/>
      <c r="T43" s="41"/>
      <c r="U43" s="42"/>
      <c r="V43" s="43"/>
      <c r="W43" s="41"/>
      <c r="X43" s="42"/>
      <c r="Y43" s="43"/>
      <c r="AB43" s="42"/>
      <c r="AC43" s="43"/>
    </row>
    <row r="44" spans="2:29" ht="28" x14ac:dyDescent="0.15">
      <c r="B44" s="23" t="s">
        <v>49</v>
      </c>
      <c r="C44" s="30" t="s">
        <v>585</v>
      </c>
      <c r="D44" s="40"/>
      <c r="E44" s="41"/>
      <c r="F44" s="42"/>
      <c r="G44" s="43"/>
      <c r="H44" s="41"/>
      <c r="I44" s="42"/>
      <c r="J44" s="42"/>
      <c r="K44" s="42"/>
      <c r="L44" s="42"/>
      <c r="M44" s="43"/>
      <c r="N44" s="44"/>
      <c r="O44" s="44"/>
      <c r="P44" s="41"/>
      <c r="Q44" s="44"/>
      <c r="R44" s="44"/>
      <c r="S44" s="44"/>
      <c r="T44" s="41"/>
      <c r="U44" s="42"/>
      <c r="V44" s="43"/>
      <c r="W44" s="41"/>
      <c r="X44" s="42"/>
      <c r="Y44" s="43"/>
      <c r="AB44" s="42"/>
      <c r="AC44" s="43"/>
    </row>
    <row r="45" spans="2:29" x14ac:dyDescent="0.15">
      <c r="C45" s="29" t="s">
        <v>50</v>
      </c>
      <c r="D45" s="40">
        <v>0.40410000000000001</v>
      </c>
      <c r="E45" s="41">
        <v>3.6440999999999999</v>
      </c>
      <c r="F45" s="42">
        <v>0</v>
      </c>
      <c r="G45" s="43">
        <v>0</v>
      </c>
      <c r="H45" s="41">
        <v>0.5</v>
      </c>
      <c r="I45" s="42">
        <v>0.25</v>
      </c>
      <c r="J45" s="42">
        <v>0.25</v>
      </c>
      <c r="K45" s="42">
        <v>0.5</v>
      </c>
      <c r="L45" s="42">
        <v>0.5</v>
      </c>
      <c r="M45" s="43">
        <v>0.75</v>
      </c>
      <c r="N45" s="44">
        <v>0.64690000000000003</v>
      </c>
      <c r="O45" s="44">
        <v>0.16470000000000001</v>
      </c>
      <c r="P45" s="41">
        <v>0.27390000000000003</v>
      </c>
      <c r="Q45" s="44">
        <v>0.23440000000000003</v>
      </c>
      <c r="R45" s="44">
        <v>0.28660000000000002</v>
      </c>
      <c r="S45" s="44">
        <v>0.91339999999999999</v>
      </c>
      <c r="T45" s="41">
        <v>0.53150000000000008</v>
      </c>
      <c r="U45" s="42">
        <v>0.46820000000000006</v>
      </c>
      <c r="V45" s="43">
        <v>0</v>
      </c>
      <c r="W45" s="41">
        <v>0</v>
      </c>
      <c r="X45" s="42">
        <v>0.58579999999999999</v>
      </c>
      <c r="Y45" s="43">
        <v>0.4738</v>
      </c>
      <c r="Z45" s="45"/>
      <c r="AA45" s="45"/>
      <c r="AB45" s="46"/>
      <c r="AC45" s="47"/>
    </row>
    <row r="46" spans="2:29" x14ac:dyDescent="0.15">
      <c r="C46" s="29">
        <v>2</v>
      </c>
      <c r="D46" s="40">
        <v>0.15410000000000001</v>
      </c>
      <c r="E46" s="41">
        <v>1.3896999999999999</v>
      </c>
      <c r="F46" s="42">
        <v>0</v>
      </c>
      <c r="G46" s="43">
        <v>0</v>
      </c>
      <c r="H46" s="41">
        <v>0</v>
      </c>
      <c r="I46" s="42">
        <v>0.25</v>
      </c>
      <c r="J46" s="42">
        <v>0.25</v>
      </c>
      <c r="K46" s="42">
        <v>0</v>
      </c>
      <c r="L46" s="42">
        <v>0.25</v>
      </c>
      <c r="M46" s="43">
        <v>0.5</v>
      </c>
      <c r="N46" s="44">
        <v>9.0300000000000005E-2</v>
      </c>
      <c r="O46" s="44">
        <v>0.217</v>
      </c>
      <c r="P46" s="41">
        <v>0</v>
      </c>
      <c r="Q46" s="44">
        <v>0.15659999999999999</v>
      </c>
      <c r="R46" s="44">
        <v>0.15770000000000001</v>
      </c>
      <c r="S46" s="44">
        <v>0.32290000000000002</v>
      </c>
      <c r="T46" s="41">
        <v>0.27779999999999999</v>
      </c>
      <c r="U46" s="42">
        <v>0</v>
      </c>
      <c r="V46" s="43">
        <v>0</v>
      </c>
      <c r="W46" s="41">
        <v>0</v>
      </c>
      <c r="X46" s="42">
        <v>2.6400000000000003E-2</v>
      </c>
      <c r="Y46" s="43">
        <v>0.3629</v>
      </c>
      <c r="Z46" s="45"/>
      <c r="AA46" s="45"/>
      <c r="AB46" s="46"/>
      <c r="AC46" s="47"/>
    </row>
    <row r="47" spans="2:29" x14ac:dyDescent="0.15">
      <c r="C47" s="29">
        <v>3</v>
      </c>
      <c r="D47" s="40">
        <v>0.67070000000000007</v>
      </c>
      <c r="E47" s="41">
        <v>6.0487000000000002</v>
      </c>
      <c r="F47" s="42">
        <v>0</v>
      </c>
      <c r="G47" s="43">
        <v>0</v>
      </c>
      <c r="H47" s="41">
        <v>0.75</v>
      </c>
      <c r="I47" s="42">
        <v>0.75</v>
      </c>
      <c r="J47" s="42">
        <v>0.25</v>
      </c>
      <c r="K47" s="42">
        <v>0.5</v>
      </c>
      <c r="L47" s="42">
        <v>1</v>
      </c>
      <c r="M47" s="43">
        <v>0.5</v>
      </c>
      <c r="N47" s="44">
        <v>0.48399999999999999</v>
      </c>
      <c r="O47" s="44">
        <v>0.85489999999999988</v>
      </c>
      <c r="P47" s="41">
        <v>0.15529999999999999</v>
      </c>
      <c r="Q47" s="44">
        <v>0.69530000000000003</v>
      </c>
      <c r="R47" s="44">
        <v>0</v>
      </c>
      <c r="S47" s="44">
        <v>1.9866000000000001</v>
      </c>
      <c r="T47" s="41">
        <v>0.90989999999999993</v>
      </c>
      <c r="U47" s="42">
        <v>0.54820000000000002</v>
      </c>
      <c r="V47" s="43">
        <v>0.18029999999999999</v>
      </c>
      <c r="W47" s="41">
        <v>0.12570000000000001</v>
      </c>
      <c r="X47" s="42">
        <v>0.23630000000000001</v>
      </c>
      <c r="Y47" s="43">
        <v>1.3941999999999999</v>
      </c>
      <c r="Z47" s="45"/>
      <c r="AA47" s="45"/>
      <c r="AB47" s="46"/>
      <c r="AC47" s="47"/>
    </row>
    <row r="48" spans="2:29" x14ac:dyDescent="0.15">
      <c r="C48" s="29">
        <v>4</v>
      </c>
      <c r="D48" s="40">
        <v>1.0807</v>
      </c>
      <c r="E48" s="41">
        <v>9.7454000000000001</v>
      </c>
      <c r="F48" s="42">
        <v>0</v>
      </c>
      <c r="G48" s="43">
        <v>0</v>
      </c>
      <c r="H48" s="41">
        <v>1.7500000000000002</v>
      </c>
      <c r="I48" s="42">
        <v>0.25</v>
      </c>
      <c r="J48" s="42">
        <v>0.75</v>
      </c>
      <c r="K48" s="42">
        <v>1.5</v>
      </c>
      <c r="L48" s="42">
        <v>1.25</v>
      </c>
      <c r="M48" s="43">
        <v>1.25</v>
      </c>
      <c r="N48" s="44">
        <v>1.1739999999999999</v>
      </c>
      <c r="O48" s="44">
        <v>0.98860000000000003</v>
      </c>
      <c r="P48" s="41">
        <v>0.30159999999999998</v>
      </c>
      <c r="Q48" s="44">
        <v>0.94839999999999991</v>
      </c>
      <c r="R48" s="44">
        <v>0.74480000000000002</v>
      </c>
      <c r="S48" s="44">
        <v>2.5293000000000001</v>
      </c>
      <c r="T48" s="41">
        <v>1.4786999999999999</v>
      </c>
      <c r="U48" s="42">
        <v>0.74330000000000007</v>
      </c>
      <c r="V48" s="43">
        <v>0.41170000000000001</v>
      </c>
      <c r="W48" s="41">
        <v>4.2000000000000003E-2</v>
      </c>
      <c r="X48" s="42">
        <v>1.0512999999999999</v>
      </c>
      <c r="Y48" s="43">
        <v>1.7193000000000001</v>
      </c>
      <c r="Z48" s="45"/>
      <c r="AA48" s="45"/>
      <c r="AB48" s="46"/>
      <c r="AC48" s="47"/>
    </row>
    <row r="49" spans="1:29" x14ac:dyDescent="0.15">
      <c r="C49" s="29">
        <v>5</v>
      </c>
      <c r="D49" s="40">
        <v>5.0427</v>
      </c>
      <c r="E49" s="41">
        <v>45.4758</v>
      </c>
      <c r="F49" s="42">
        <v>0</v>
      </c>
      <c r="G49" s="43">
        <v>0</v>
      </c>
      <c r="H49" s="41">
        <v>4.75</v>
      </c>
      <c r="I49" s="42">
        <v>5.5</v>
      </c>
      <c r="J49" s="42">
        <v>3</v>
      </c>
      <c r="K49" s="42">
        <v>5.5</v>
      </c>
      <c r="L49" s="42">
        <v>7.2499999999999991</v>
      </c>
      <c r="M49" s="43">
        <v>3.5000000000000004</v>
      </c>
      <c r="N49" s="44">
        <v>4.4672000000000001</v>
      </c>
      <c r="O49" s="44">
        <v>5.6102999999999996</v>
      </c>
      <c r="P49" s="41">
        <v>3.2439000000000004</v>
      </c>
      <c r="Q49" s="44">
        <v>3.9561999999999999</v>
      </c>
      <c r="R49" s="44">
        <v>6.8883999999999999</v>
      </c>
      <c r="S49" s="44">
        <v>6.5110000000000001</v>
      </c>
      <c r="T49" s="41">
        <v>6.9227999999999996</v>
      </c>
      <c r="U49" s="42">
        <v>2.8424</v>
      </c>
      <c r="V49" s="43">
        <v>2.5543</v>
      </c>
      <c r="W49" s="41">
        <v>1.4968000000000001</v>
      </c>
      <c r="X49" s="42">
        <v>3.9176000000000002</v>
      </c>
      <c r="Y49" s="43">
        <v>8.1804000000000006</v>
      </c>
      <c r="Z49" s="45"/>
      <c r="AA49" s="45"/>
      <c r="AB49" s="46"/>
      <c r="AC49" s="47"/>
    </row>
    <row r="50" spans="1:29" x14ac:dyDescent="0.15">
      <c r="C50" s="29">
        <v>6</v>
      </c>
      <c r="D50" s="40">
        <v>3.7365000000000004</v>
      </c>
      <c r="E50" s="41">
        <v>33.696399999999997</v>
      </c>
      <c r="F50" s="42">
        <v>0</v>
      </c>
      <c r="G50" s="43">
        <v>0</v>
      </c>
      <c r="H50" s="41">
        <v>3.5000000000000004</v>
      </c>
      <c r="I50" s="42">
        <v>3.5000000000000004</v>
      </c>
      <c r="J50" s="42">
        <v>4</v>
      </c>
      <c r="K50" s="42">
        <v>3</v>
      </c>
      <c r="L50" s="42">
        <v>4.75</v>
      </c>
      <c r="M50" s="43">
        <v>5.5</v>
      </c>
      <c r="N50" s="44">
        <v>4.4149000000000003</v>
      </c>
      <c r="O50" s="44">
        <v>3.0675999999999997</v>
      </c>
      <c r="P50" s="41">
        <v>1.7554000000000001</v>
      </c>
      <c r="Q50" s="44">
        <v>2.9215999999999998</v>
      </c>
      <c r="R50" s="44">
        <v>5.0852000000000004</v>
      </c>
      <c r="S50" s="44">
        <v>5.5867000000000004</v>
      </c>
      <c r="T50" s="41">
        <v>4.8626000000000005</v>
      </c>
      <c r="U50" s="42">
        <v>3.2145000000000001</v>
      </c>
      <c r="V50" s="43">
        <v>1.3693</v>
      </c>
      <c r="W50" s="41">
        <v>2.0670999999999999</v>
      </c>
      <c r="X50" s="42">
        <v>3.5730999999999997</v>
      </c>
      <c r="Y50" s="43">
        <v>4.8845999999999998</v>
      </c>
      <c r="Z50" s="45"/>
      <c r="AA50" s="45"/>
      <c r="AB50" s="46"/>
      <c r="AC50" s="47"/>
    </row>
    <row r="51" spans="1:29" x14ac:dyDescent="0.15">
      <c r="C51" s="29">
        <v>7</v>
      </c>
      <c r="D51" s="40">
        <v>9.4176000000000002</v>
      </c>
      <c r="E51" s="41">
        <v>0</v>
      </c>
      <c r="F51" s="42">
        <v>23.637</v>
      </c>
      <c r="G51" s="43">
        <v>0</v>
      </c>
      <c r="H51" s="41">
        <v>9.25</v>
      </c>
      <c r="I51" s="42">
        <v>9.75</v>
      </c>
      <c r="J51" s="42">
        <v>7.5</v>
      </c>
      <c r="K51" s="42">
        <v>12.25</v>
      </c>
      <c r="L51" s="42">
        <v>8.25</v>
      </c>
      <c r="M51" s="43">
        <v>10.5</v>
      </c>
      <c r="N51" s="44">
        <v>8.7861999999999991</v>
      </c>
      <c r="O51" s="44">
        <v>10.0402</v>
      </c>
      <c r="P51" s="41">
        <v>6.8651</v>
      </c>
      <c r="Q51" s="44">
        <v>10.1952</v>
      </c>
      <c r="R51" s="44">
        <v>10.861499999999999</v>
      </c>
      <c r="S51" s="44">
        <v>9.783100000000001</v>
      </c>
      <c r="T51" s="41">
        <v>9.9122000000000003</v>
      </c>
      <c r="U51" s="42">
        <v>7.0666999999999991</v>
      </c>
      <c r="V51" s="43">
        <v>10.750400000000001</v>
      </c>
      <c r="W51" s="41">
        <v>8.3262999999999998</v>
      </c>
      <c r="X51" s="42">
        <v>9.4661999999999988</v>
      </c>
      <c r="Y51" s="43">
        <v>10.073699999999999</v>
      </c>
      <c r="Z51" s="45"/>
      <c r="AA51" s="45"/>
      <c r="AB51" s="46"/>
      <c r="AC51" s="47"/>
    </row>
    <row r="52" spans="1:29" x14ac:dyDescent="0.15">
      <c r="C52" s="29">
        <v>8</v>
      </c>
      <c r="D52" s="40">
        <v>30.425000000000001</v>
      </c>
      <c r="E52" s="41">
        <v>0</v>
      </c>
      <c r="F52" s="42">
        <v>76.363</v>
      </c>
      <c r="G52" s="43">
        <v>0</v>
      </c>
      <c r="H52" s="41">
        <v>33.5</v>
      </c>
      <c r="I52" s="42">
        <v>27.250000000000004</v>
      </c>
      <c r="J52" s="42">
        <v>31</v>
      </c>
      <c r="K52" s="42">
        <v>30.75</v>
      </c>
      <c r="L52" s="42">
        <v>30</v>
      </c>
      <c r="M52" s="43">
        <v>27.250000000000004</v>
      </c>
      <c r="N52" s="44">
        <v>30.008800000000001</v>
      </c>
      <c r="O52" s="44">
        <v>30.8355</v>
      </c>
      <c r="P52" s="41">
        <v>32.385599999999997</v>
      </c>
      <c r="Q52" s="44">
        <v>31.8124</v>
      </c>
      <c r="R52" s="44">
        <v>30.422700000000003</v>
      </c>
      <c r="S52" s="44">
        <v>25.686399999999999</v>
      </c>
      <c r="T52" s="41">
        <v>29.555300000000003</v>
      </c>
      <c r="U52" s="42">
        <v>31.1631</v>
      </c>
      <c r="V52" s="43">
        <v>31.639600000000002</v>
      </c>
      <c r="W52" s="41">
        <v>31.991799999999998</v>
      </c>
      <c r="X52" s="42">
        <v>32.249600000000001</v>
      </c>
      <c r="Y52" s="43">
        <v>27.5824</v>
      </c>
      <c r="Z52" s="45"/>
      <c r="AA52" s="45"/>
      <c r="AB52" s="46"/>
      <c r="AC52" s="47"/>
    </row>
    <row r="53" spans="1:29" x14ac:dyDescent="0.15">
      <c r="C53" s="29">
        <v>9</v>
      </c>
      <c r="D53" s="40">
        <v>26.303900000000002</v>
      </c>
      <c r="E53" s="41">
        <v>0</v>
      </c>
      <c r="F53" s="42">
        <v>0</v>
      </c>
      <c r="G53" s="43">
        <v>54.001299999999993</v>
      </c>
      <c r="H53" s="41">
        <v>24.25</v>
      </c>
      <c r="I53" s="42">
        <v>27.750000000000004</v>
      </c>
      <c r="J53" s="42">
        <v>30.25</v>
      </c>
      <c r="K53" s="42">
        <v>24</v>
      </c>
      <c r="L53" s="42">
        <v>24.75</v>
      </c>
      <c r="M53" s="43">
        <v>29.25</v>
      </c>
      <c r="N53" s="44">
        <v>26.243899999999996</v>
      </c>
      <c r="O53" s="44">
        <v>26.363099999999999</v>
      </c>
      <c r="P53" s="41">
        <v>30.377500000000001</v>
      </c>
      <c r="Q53" s="44">
        <v>26.239800000000002</v>
      </c>
      <c r="R53" s="44">
        <v>25.1145</v>
      </c>
      <c r="S53" s="44">
        <v>23.525099999999998</v>
      </c>
      <c r="T53" s="41">
        <v>23.459499999999998</v>
      </c>
      <c r="U53" s="42">
        <v>29.360999999999997</v>
      </c>
      <c r="V53" s="43">
        <v>30.493500000000001</v>
      </c>
      <c r="W53" s="41">
        <v>28.377400000000002</v>
      </c>
      <c r="X53" s="42">
        <v>25.732500000000002</v>
      </c>
      <c r="Y53" s="43">
        <v>25.813300000000002</v>
      </c>
      <c r="Z53" s="45"/>
      <c r="AA53" s="45"/>
      <c r="AB53" s="46"/>
      <c r="AC53" s="47"/>
    </row>
    <row r="54" spans="1:29" x14ac:dyDescent="0.15">
      <c r="C54" s="29" t="s">
        <v>51</v>
      </c>
      <c r="D54" s="40">
        <v>22.405900000000003</v>
      </c>
      <c r="E54" s="41">
        <v>0</v>
      </c>
      <c r="F54" s="42">
        <v>0</v>
      </c>
      <c r="G54" s="43">
        <v>45.998699999999999</v>
      </c>
      <c r="H54" s="41">
        <v>21.5</v>
      </c>
      <c r="I54" s="42">
        <v>24.25</v>
      </c>
      <c r="J54" s="42">
        <v>21.75</v>
      </c>
      <c r="K54" s="42">
        <v>22</v>
      </c>
      <c r="L54" s="42">
        <v>22</v>
      </c>
      <c r="M54" s="43">
        <v>21</v>
      </c>
      <c r="N54" s="44">
        <v>23.329599999999999</v>
      </c>
      <c r="O54" s="44">
        <v>21.495000000000001</v>
      </c>
      <c r="P54" s="41">
        <v>24.355</v>
      </c>
      <c r="Q54" s="44">
        <v>22.593900000000001</v>
      </c>
      <c r="R54" s="44">
        <v>19.866099999999999</v>
      </c>
      <c r="S54" s="44">
        <v>22.8017</v>
      </c>
      <c r="T54" s="41">
        <v>21.760400000000001</v>
      </c>
      <c r="U54" s="42">
        <v>24.14</v>
      </c>
      <c r="V54" s="43">
        <v>22.267200000000003</v>
      </c>
      <c r="W54" s="41">
        <v>27.268199999999997</v>
      </c>
      <c r="X54" s="42">
        <v>22.7789</v>
      </c>
      <c r="Y54" s="43">
        <v>19.144500000000001</v>
      </c>
      <c r="Z54" s="45"/>
      <c r="AA54" s="45"/>
      <c r="AB54" s="46"/>
      <c r="AC54" s="47"/>
    </row>
    <row r="55" spans="1:29" x14ac:dyDescent="0.15">
      <c r="C55" s="29" t="s">
        <v>39</v>
      </c>
      <c r="D55" s="40">
        <v>0.35880000000000001</v>
      </c>
      <c r="E55" s="41">
        <v>0</v>
      </c>
      <c r="F55" s="42">
        <v>0</v>
      </c>
      <c r="G55" s="43">
        <v>0</v>
      </c>
      <c r="H55" s="41">
        <v>0.25</v>
      </c>
      <c r="I55" s="42">
        <v>0.5</v>
      </c>
      <c r="J55" s="42">
        <v>1</v>
      </c>
      <c r="K55" s="42">
        <v>0</v>
      </c>
      <c r="L55" s="42">
        <v>0</v>
      </c>
      <c r="M55" s="43">
        <v>0</v>
      </c>
      <c r="N55" s="44">
        <v>0.3543</v>
      </c>
      <c r="O55" s="44">
        <v>0.36319999999999997</v>
      </c>
      <c r="P55" s="41">
        <v>0.28670000000000001</v>
      </c>
      <c r="Q55" s="44">
        <v>0.24610000000000001</v>
      </c>
      <c r="R55" s="44">
        <v>0.57240000000000002</v>
      </c>
      <c r="S55" s="44">
        <v>0.35389999999999999</v>
      </c>
      <c r="T55" s="41">
        <v>0.32929999999999998</v>
      </c>
      <c r="U55" s="42">
        <v>0.45259999999999995</v>
      </c>
      <c r="V55" s="43">
        <v>0.3337</v>
      </c>
      <c r="W55" s="41">
        <v>0.30469999999999997</v>
      </c>
      <c r="X55" s="42">
        <v>0.38250000000000001</v>
      </c>
      <c r="Y55" s="43">
        <v>0.37080000000000002</v>
      </c>
      <c r="Z55" s="45"/>
      <c r="AA55" s="45"/>
      <c r="AB55" s="46"/>
      <c r="AC55" s="47"/>
    </row>
    <row r="56" spans="1:29" s="57" customFormat="1" x14ac:dyDescent="0.15">
      <c r="A56" s="26"/>
      <c r="B56" s="26"/>
      <c r="C56" s="31" t="s">
        <v>35</v>
      </c>
      <c r="D56" s="49">
        <f t="shared" ref="D56:Y56" si="2">(D45*1+D46*2+D47*3+D48*4+D49*5+D50*6+D51*7+D52*8+D53*9+D54*10)/SUM(D45:D54)</f>
        <v>8.2776702809681133</v>
      </c>
      <c r="E56" s="50">
        <f t="shared" si="2"/>
        <v>4.9310810689189317</v>
      </c>
      <c r="F56" s="51">
        <f t="shared" si="2"/>
        <v>7.7636300000000009</v>
      </c>
      <c r="G56" s="52">
        <f t="shared" si="2"/>
        <v>9.4599869999999981</v>
      </c>
      <c r="H56" s="50">
        <f t="shared" si="2"/>
        <v>8.2255639097744364</v>
      </c>
      <c r="I56" s="51">
        <f t="shared" si="2"/>
        <v>8.3517587939698501</v>
      </c>
      <c r="J56" s="51">
        <f t="shared" si="2"/>
        <v>8.4217171717171713</v>
      </c>
      <c r="K56" s="51">
        <f t="shared" si="2"/>
        <v>8.2125000000000004</v>
      </c>
      <c r="L56" s="51">
        <f t="shared" si="2"/>
        <v>8.1425000000000001</v>
      </c>
      <c r="M56" s="52">
        <f t="shared" si="2"/>
        <v>8.2349999999999994</v>
      </c>
      <c r="N56" s="53">
        <f t="shared" si="2"/>
        <v>8.2980496920090978</v>
      </c>
      <c r="O56" s="53">
        <f t="shared" si="2"/>
        <v>8.2575652193113189</v>
      </c>
      <c r="P56" s="50">
        <f t="shared" si="2"/>
        <v>8.5523806753963605</v>
      </c>
      <c r="Q56" s="53">
        <f t="shared" si="2"/>
        <v>8.3375320037933403</v>
      </c>
      <c r="R56" s="53">
        <f t="shared" si="2"/>
        <v>8.1731714063010728</v>
      </c>
      <c r="S56" s="53">
        <f t="shared" si="2"/>
        <v>8.0025851462474247</v>
      </c>
      <c r="T56" s="50">
        <f t="shared" si="2"/>
        <v>8.1075832717137537</v>
      </c>
      <c r="U56" s="51">
        <f t="shared" si="2"/>
        <v>8.4683849101031257</v>
      </c>
      <c r="V56" s="52">
        <f t="shared" si="2"/>
        <v>8.514995540117372</v>
      </c>
      <c r="W56" s="50">
        <f t="shared" si="2"/>
        <v>8.6536556888840295</v>
      </c>
      <c r="X56" s="51">
        <f t="shared" si="2"/>
        <v>8.3340711540218262</v>
      </c>
      <c r="Y56" s="52">
        <f t="shared" si="2"/>
        <v>8.0037739977576834</v>
      </c>
      <c r="Z56" s="54"/>
      <c r="AA56" s="54"/>
      <c r="AB56" s="55"/>
      <c r="AC56" s="56"/>
    </row>
    <row r="57" spans="1:29" x14ac:dyDescent="0.15">
      <c r="D57" s="40"/>
      <c r="E57" s="41"/>
      <c r="F57" s="42"/>
      <c r="G57" s="43"/>
      <c r="H57" s="41"/>
      <c r="I57" s="42"/>
      <c r="J57" s="42"/>
      <c r="K57" s="42"/>
      <c r="L57" s="42"/>
      <c r="M57" s="43"/>
      <c r="N57" s="44"/>
      <c r="O57" s="44"/>
      <c r="P57" s="41"/>
      <c r="Q57" s="44"/>
      <c r="R57" s="44"/>
      <c r="S57" s="44"/>
      <c r="T57" s="41"/>
      <c r="U57" s="42"/>
      <c r="V57" s="43"/>
      <c r="W57" s="41"/>
      <c r="X57" s="42"/>
      <c r="Y57" s="43"/>
      <c r="AB57" s="42"/>
      <c r="AC57" s="43"/>
    </row>
    <row r="58" spans="1:29" ht="28" x14ac:dyDescent="0.15">
      <c r="B58" s="23" t="s">
        <v>52</v>
      </c>
      <c r="C58" s="30" t="s">
        <v>853</v>
      </c>
      <c r="D58" s="40"/>
      <c r="E58" s="41"/>
      <c r="F58" s="42"/>
      <c r="G58" s="43"/>
      <c r="H58" s="41"/>
      <c r="I58" s="42"/>
      <c r="J58" s="42"/>
      <c r="K58" s="42"/>
      <c r="L58" s="42"/>
      <c r="M58" s="43"/>
      <c r="N58" s="44"/>
      <c r="O58" s="44"/>
      <c r="P58" s="41"/>
      <c r="Q58" s="44"/>
      <c r="R58" s="44"/>
      <c r="S58" s="44"/>
      <c r="T58" s="41"/>
      <c r="U58" s="42"/>
      <c r="V58" s="43"/>
      <c r="W58" s="41"/>
      <c r="X58" s="42"/>
      <c r="Y58" s="43"/>
      <c r="AB58" s="42"/>
      <c r="AC58" s="43"/>
    </row>
    <row r="59" spans="1:29" x14ac:dyDescent="0.15">
      <c r="C59" s="29" t="s">
        <v>53</v>
      </c>
      <c r="D59" s="40">
        <v>0.8</v>
      </c>
      <c r="E59" s="41">
        <v>3.82</v>
      </c>
      <c r="F59" s="42">
        <v>0.33999999999999997</v>
      </c>
      <c r="G59" s="43">
        <v>0.49</v>
      </c>
      <c r="H59" s="41">
        <v>1</v>
      </c>
      <c r="I59" s="42">
        <v>1</v>
      </c>
      <c r="J59" s="42">
        <v>0.25</v>
      </c>
      <c r="K59" s="42">
        <v>0.75</v>
      </c>
      <c r="L59" s="42">
        <v>0.75</v>
      </c>
      <c r="M59" s="43">
        <v>0</v>
      </c>
      <c r="N59" s="44">
        <v>0.72</v>
      </c>
      <c r="O59" s="44">
        <v>0.86999999999999988</v>
      </c>
      <c r="P59" s="41">
        <v>0</v>
      </c>
      <c r="Q59" s="44">
        <v>0.96</v>
      </c>
      <c r="R59" s="44">
        <v>0.4</v>
      </c>
      <c r="S59" s="44">
        <v>1.81</v>
      </c>
      <c r="T59" s="41">
        <v>1.2</v>
      </c>
      <c r="U59" s="42">
        <v>0.12</v>
      </c>
      <c r="V59" s="43">
        <v>0.5</v>
      </c>
      <c r="W59" s="41">
        <v>0.12</v>
      </c>
      <c r="X59" s="42">
        <v>0.44</v>
      </c>
      <c r="Y59" s="43">
        <v>1.52</v>
      </c>
      <c r="Z59" s="45"/>
      <c r="AA59" s="45"/>
      <c r="AB59" s="46"/>
      <c r="AC59" s="47"/>
    </row>
    <row r="60" spans="1:29" x14ac:dyDescent="0.15">
      <c r="C60" s="29">
        <v>2</v>
      </c>
      <c r="D60" s="40">
        <v>0.33999999999999997</v>
      </c>
      <c r="E60" s="41">
        <v>2.79</v>
      </c>
      <c r="F60" s="42">
        <v>6.9999999999999993E-2</v>
      </c>
      <c r="G60" s="43">
        <v>0</v>
      </c>
      <c r="H60" s="41">
        <v>0.75</v>
      </c>
      <c r="I60" s="42">
        <v>0</v>
      </c>
      <c r="J60" s="42">
        <v>0</v>
      </c>
      <c r="K60" s="42">
        <v>0.25</v>
      </c>
      <c r="L60" s="42">
        <v>0.5</v>
      </c>
      <c r="M60" s="43">
        <v>0.5</v>
      </c>
      <c r="N60" s="44">
        <v>0.54</v>
      </c>
      <c r="O60" s="44">
        <v>0.13</v>
      </c>
      <c r="P60" s="41">
        <v>0.12</v>
      </c>
      <c r="Q60" s="44">
        <v>0.27</v>
      </c>
      <c r="R60" s="44">
        <v>0.35000000000000003</v>
      </c>
      <c r="S60" s="44">
        <v>0.66</v>
      </c>
      <c r="T60" s="41">
        <v>0.26</v>
      </c>
      <c r="U60" s="42">
        <v>0.12</v>
      </c>
      <c r="V60" s="43">
        <v>0.77999999999999992</v>
      </c>
      <c r="W60" s="41">
        <v>0.04</v>
      </c>
      <c r="X60" s="42">
        <v>0.5</v>
      </c>
      <c r="Y60" s="43">
        <v>0.36</v>
      </c>
      <c r="Z60" s="45"/>
      <c r="AA60" s="45"/>
      <c r="AB60" s="46"/>
      <c r="AC60" s="47"/>
    </row>
    <row r="61" spans="1:29" x14ac:dyDescent="0.15">
      <c r="C61" s="29">
        <v>3</v>
      </c>
      <c r="D61" s="40">
        <v>0.76</v>
      </c>
      <c r="E61" s="41">
        <v>4.49</v>
      </c>
      <c r="F61" s="42">
        <v>0.48</v>
      </c>
      <c r="G61" s="43">
        <v>0.13999999999999999</v>
      </c>
      <c r="H61" s="41">
        <v>0.5</v>
      </c>
      <c r="I61" s="42">
        <v>1.5</v>
      </c>
      <c r="J61" s="42">
        <v>0.25</v>
      </c>
      <c r="K61" s="42">
        <v>0</v>
      </c>
      <c r="L61" s="42">
        <v>1</v>
      </c>
      <c r="M61" s="43">
        <v>0.75</v>
      </c>
      <c r="N61" s="44">
        <v>0.73</v>
      </c>
      <c r="O61" s="44">
        <v>0.79</v>
      </c>
      <c r="P61" s="41">
        <v>0</v>
      </c>
      <c r="Q61" s="44">
        <v>0.52</v>
      </c>
      <c r="R61" s="44">
        <v>0.44</v>
      </c>
      <c r="S61" s="44">
        <v>2.29</v>
      </c>
      <c r="T61" s="41">
        <v>1.3</v>
      </c>
      <c r="U61" s="42">
        <v>0.16999999999999998</v>
      </c>
      <c r="V61" s="43">
        <v>0</v>
      </c>
      <c r="W61" s="41">
        <v>0</v>
      </c>
      <c r="X61" s="42">
        <v>0.3</v>
      </c>
      <c r="Y61" s="43">
        <v>1.63</v>
      </c>
      <c r="Z61" s="45"/>
      <c r="AA61" s="45"/>
      <c r="AB61" s="46"/>
      <c r="AC61" s="47"/>
    </row>
    <row r="62" spans="1:29" x14ac:dyDescent="0.15">
      <c r="C62" s="29">
        <v>4</v>
      </c>
      <c r="D62" s="40">
        <v>0.89999999999999991</v>
      </c>
      <c r="E62" s="41">
        <v>7.08</v>
      </c>
      <c r="F62" s="42">
        <v>0.12</v>
      </c>
      <c r="G62" s="43">
        <v>0.06</v>
      </c>
      <c r="H62" s="41">
        <v>1.25</v>
      </c>
      <c r="I62" s="42">
        <v>0.75</v>
      </c>
      <c r="J62" s="42">
        <v>0.5</v>
      </c>
      <c r="K62" s="42">
        <v>1.5</v>
      </c>
      <c r="L62" s="42">
        <v>0.25</v>
      </c>
      <c r="M62" s="43">
        <v>0.75</v>
      </c>
      <c r="N62" s="44">
        <v>0.62</v>
      </c>
      <c r="O62" s="44">
        <v>1.17</v>
      </c>
      <c r="P62" s="41">
        <v>0</v>
      </c>
      <c r="Q62" s="44">
        <v>0.54999999999999993</v>
      </c>
      <c r="R62" s="44">
        <v>1.22</v>
      </c>
      <c r="S62" s="44">
        <v>2.0099999999999998</v>
      </c>
      <c r="T62" s="41">
        <v>1.43</v>
      </c>
      <c r="U62" s="42">
        <v>0.44999999999999996</v>
      </c>
      <c r="V62" s="43">
        <v>0</v>
      </c>
      <c r="W62" s="41">
        <v>0</v>
      </c>
      <c r="X62" s="42">
        <v>0.66</v>
      </c>
      <c r="Y62" s="43">
        <v>1.6400000000000001</v>
      </c>
      <c r="Z62" s="45"/>
      <c r="AA62" s="45"/>
      <c r="AB62" s="46"/>
      <c r="AC62" s="47"/>
    </row>
    <row r="63" spans="1:29" x14ac:dyDescent="0.15">
      <c r="C63" s="29">
        <v>5</v>
      </c>
      <c r="D63" s="40">
        <v>3.06</v>
      </c>
      <c r="E63" s="41">
        <v>13.83</v>
      </c>
      <c r="F63" s="42">
        <v>2.7</v>
      </c>
      <c r="G63" s="43">
        <v>0.92999999999999994</v>
      </c>
      <c r="H63" s="41">
        <v>2.25</v>
      </c>
      <c r="I63" s="42">
        <v>2.75</v>
      </c>
      <c r="J63" s="42">
        <v>1.5</v>
      </c>
      <c r="K63" s="42">
        <v>5.25</v>
      </c>
      <c r="L63" s="42">
        <v>5.75</v>
      </c>
      <c r="M63" s="43">
        <v>3</v>
      </c>
      <c r="N63" s="44">
        <v>2.94</v>
      </c>
      <c r="O63" s="44">
        <v>3.19</v>
      </c>
      <c r="P63" s="41">
        <v>1.26</v>
      </c>
      <c r="Q63" s="44">
        <v>2.75</v>
      </c>
      <c r="R63" s="44">
        <v>3.44</v>
      </c>
      <c r="S63" s="44">
        <v>5.12</v>
      </c>
      <c r="T63" s="41">
        <v>4.17</v>
      </c>
      <c r="U63" s="42">
        <v>2.12</v>
      </c>
      <c r="V63" s="43">
        <v>1.21</v>
      </c>
      <c r="W63" s="41">
        <v>1.6199999999999999</v>
      </c>
      <c r="X63" s="42">
        <v>2.64</v>
      </c>
      <c r="Y63" s="43">
        <v>4.32</v>
      </c>
      <c r="Z63" s="45"/>
      <c r="AA63" s="45"/>
      <c r="AB63" s="46"/>
      <c r="AC63" s="47"/>
    </row>
    <row r="64" spans="1:29" x14ac:dyDescent="0.15">
      <c r="C64" s="29">
        <v>6</v>
      </c>
      <c r="D64" s="40">
        <v>2.62</v>
      </c>
      <c r="E64" s="41">
        <v>10.73</v>
      </c>
      <c r="F64" s="42">
        <v>2.94</v>
      </c>
      <c r="G64" s="43">
        <v>0.53</v>
      </c>
      <c r="H64" s="41">
        <v>3.5000000000000004</v>
      </c>
      <c r="I64" s="42">
        <v>1.7500000000000002</v>
      </c>
      <c r="J64" s="42">
        <v>2.5</v>
      </c>
      <c r="K64" s="42">
        <v>2.75</v>
      </c>
      <c r="L64" s="42">
        <v>2.5</v>
      </c>
      <c r="M64" s="43">
        <v>2.25</v>
      </c>
      <c r="N64" s="44">
        <v>2.5499999999999998</v>
      </c>
      <c r="O64" s="44">
        <v>2.68</v>
      </c>
      <c r="P64" s="41">
        <v>1.28</v>
      </c>
      <c r="Q64" s="44">
        <v>1.54</v>
      </c>
      <c r="R64" s="44">
        <v>4.07</v>
      </c>
      <c r="S64" s="44">
        <v>3.94</v>
      </c>
      <c r="T64" s="41">
        <v>3.2399999999999998</v>
      </c>
      <c r="U64" s="42">
        <v>1.3</v>
      </c>
      <c r="V64" s="43">
        <v>2.4299999999999997</v>
      </c>
      <c r="W64" s="41">
        <v>2.25</v>
      </c>
      <c r="X64" s="42">
        <v>2.86</v>
      </c>
      <c r="Y64" s="43">
        <v>2.62</v>
      </c>
      <c r="Z64" s="45"/>
      <c r="AA64" s="45"/>
      <c r="AB64" s="46"/>
      <c r="AC64" s="47"/>
    </row>
    <row r="65" spans="1:29" x14ac:dyDescent="0.15">
      <c r="C65" s="29">
        <v>7</v>
      </c>
      <c r="D65" s="40">
        <v>6.370000000000001</v>
      </c>
      <c r="E65" s="41">
        <v>11.469999999999999</v>
      </c>
      <c r="F65" s="42">
        <v>10.299999999999999</v>
      </c>
      <c r="G65" s="43">
        <v>1.9</v>
      </c>
      <c r="H65" s="41">
        <v>7.5</v>
      </c>
      <c r="I65" s="42">
        <v>5.5</v>
      </c>
      <c r="J65" s="42">
        <v>7.0000000000000009</v>
      </c>
      <c r="K65" s="42">
        <v>6.5</v>
      </c>
      <c r="L65" s="42">
        <v>4.5</v>
      </c>
      <c r="M65" s="43">
        <v>6.75</v>
      </c>
      <c r="N65" s="44">
        <v>6.72</v>
      </c>
      <c r="O65" s="44">
        <v>6.03</v>
      </c>
      <c r="P65" s="41">
        <v>4.8500000000000005</v>
      </c>
      <c r="Q65" s="44">
        <v>6.41</v>
      </c>
      <c r="R65" s="44">
        <v>6.8199999999999994</v>
      </c>
      <c r="S65" s="44">
        <v>7.6300000000000008</v>
      </c>
      <c r="T65" s="41">
        <v>7.9200000000000008</v>
      </c>
      <c r="U65" s="42">
        <v>4.32</v>
      </c>
      <c r="V65" s="43">
        <v>4.5999999999999996</v>
      </c>
      <c r="W65" s="41">
        <v>5.34</v>
      </c>
      <c r="X65" s="42">
        <v>5.89</v>
      </c>
      <c r="Y65" s="43">
        <v>7.4700000000000006</v>
      </c>
      <c r="Z65" s="45"/>
      <c r="AA65" s="45"/>
      <c r="AB65" s="46"/>
      <c r="AC65" s="47"/>
    </row>
    <row r="66" spans="1:29" x14ac:dyDescent="0.15">
      <c r="C66" s="29">
        <v>8</v>
      </c>
      <c r="D66" s="40">
        <v>20.49</v>
      </c>
      <c r="E66" s="41">
        <v>18.78</v>
      </c>
      <c r="F66" s="42">
        <v>34.53</v>
      </c>
      <c r="G66" s="43">
        <v>9.4</v>
      </c>
      <c r="H66" s="41">
        <v>21</v>
      </c>
      <c r="I66" s="42">
        <v>20</v>
      </c>
      <c r="J66" s="42">
        <v>20.75</v>
      </c>
      <c r="K66" s="42">
        <v>21</v>
      </c>
      <c r="L66" s="42">
        <v>19.75</v>
      </c>
      <c r="M66" s="43">
        <v>19.75</v>
      </c>
      <c r="N66" s="44">
        <v>20.979999999999997</v>
      </c>
      <c r="O66" s="44">
        <v>20</v>
      </c>
      <c r="P66" s="41">
        <v>17.86</v>
      </c>
      <c r="Q66" s="44">
        <v>20.8</v>
      </c>
      <c r="R66" s="44">
        <v>21.97</v>
      </c>
      <c r="S66" s="44">
        <v>21.58</v>
      </c>
      <c r="T66" s="41">
        <v>21.240000000000002</v>
      </c>
      <c r="U66" s="42">
        <v>18.75</v>
      </c>
      <c r="V66" s="43">
        <v>20.51</v>
      </c>
      <c r="W66" s="41">
        <v>20.399999999999999</v>
      </c>
      <c r="X66" s="42">
        <v>21.23</v>
      </c>
      <c r="Y66" s="43">
        <v>20</v>
      </c>
      <c r="Z66" s="45"/>
      <c r="AA66" s="45"/>
      <c r="AB66" s="46"/>
      <c r="AC66" s="47"/>
    </row>
    <row r="67" spans="1:29" x14ac:dyDescent="0.15">
      <c r="C67" s="29">
        <v>9</v>
      </c>
      <c r="D67" s="40">
        <v>25.679999999999996</v>
      </c>
      <c r="E67" s="41">
        <v>10.71</v>
      </c>
      <c r="F67" s="42">
        <v>25.130000000000003</v>
      </c>
      <c r="G67" s="43">
        <v>29.580000000000002</v>
      </c>
      <c r="H67" s="41">
        <v>26</v>
      </c>
      <c r="I67" s="42">
        <v>24</v>
      </c>
      <c r="J67" s="42">
        <v>31</v>
      </c>
      <c r="K67" s="42">
        <v>26.5</v>
      </c>
      <c r="L67" s="42">
        <v>22</v>
      </c>
      <c r="M67" s="43">
        <v>24.75</v>
      </c>
      <c r="N67" s="44">
        <v>25.290000000000003</v>
      </c>
      <c r="O67" s="44">
        <v>26.07</v>
      </c>
      <c r="P67" s="41">
        <v>28.04</v>
      </c>
      <c r="Q67" s="44">
        <v>28.83</v>
      </c>
      <c r="R67" s="44">
        <v>25.080000000000002</v>
      </c>
      <c r="S67" s="44">
        <v>19.93</v>
      </c>
      <c r="T67" s="41">
        <v>22.53</v>
      </c>
      <c r="U67" s="42">
        <v>28.970000000000002</v>
      </c>
      <c r="V67" s="43">
        <v>30.44</v>
      </c>
      <c r="W67" s="41">
        <v>28.59</v>
      </c>
      <c r="X67" s="42">
        <v>24.88</v>
      </c>
      <c r="Y67" s="43">
        <v>24.740000000000002</v>
      </c>
      <c r="Z67" s="45"/>
      <c r="AA67" s="45"/>
      <c r="AB67" s="46"/>
      <c r="AC67" s="47"/>
    </row>
    <row r="68" spans="1:29" x14ac:dyDescent="0.15">
      <c r="C68" s="29" t="s">
        <v>54</v>
      </c>
      <c r="D68" s="40">
        <v>38.769999999999996</v>
      </c>
      <c r="E68" s="41">
        <v>15.67</v>
      </c>
      <c r="F68" s="42">
        <v>23.23</v>
      </c>
      <c r="G68" s="43">
        <v>56.81</v>
      </c>
      <c r="H68" s="41">
        <v>36</v>
      </c>
      <c r="I68" s="42">
        <v>42.25</v>
      </c>
      <c r="J68" s="42">
        <v>36.25</v>
      </c>
      <c r="K68" s="42">
        <v>35.5</v>
      </c>
      <c r="L68" s="42">
        <v>43</v>
      </c>
      <c r="M68" s="43">
        <v>41.5</v>
      </c>
      <c r="N68" s="44">
        <v>38.75</v>
      </c>
      <c r="O68" s="44">
        <v>38.79</v>
      </c>
      <c r="P68" s="41">
        <v>45.98</v>
      </c>
      <c r="Q68" s="44">
        <v>37.369999999999997</v>
      </c>
      <c r="R68" s="44">
        <v>36.199999999999996</v>
      </c>
      <c r="S68" s="44">
        <v>34.699999999999996</v>
      </c>
      <c r="T68" s="41">
        <v>36.6</v>
      </c>
      <c r="U68" s="42">
        <v>43.37</v>
      </c>
      <c r="V68" s="43">
        <v>39.15</v>
      </c>
      <c r="W68" s="41">
        <v>41.3</v>
      </c>
      <c r="X68" s="42">
        <v>40.22</v>
      </c>
      <c r="Y68" s="43">
        <v>35.699999999999996</v>
      </c>
      <c r="Z68" s="45"/>
      <c r="AA68" s="45"/>
      <c r="AB68" s="46"/>
      <c r="AC68" s="47"/>
    </row>
    <row r="69" spans="1:29" x14ac:dyDescent="0.15">
      <c r="C69" s="29" t="s">
        <v>39</v>
      </c>
      <c r="D69" s="40">
        <v>0.22</v>
      </c>
      <c r="E69" s="41">
        <v>0.64</v>
      </c>
      <c r="F69" s="42">
        <v>0.18</v>
      </c>
      <c r="G69" s="43">
        <v>0.16</v>
      </c>
      <c r="H69" s="41">
        <v>0.25</v>
      </c>
      <c r="I69" s="42">
        <v>0.5</v>
      </c>
      <c r="J69" s="42">
        <v>0</v>
      </c>
      <c r="K69" s="42">
        <v>0</v>
      </c>
      <c r="L69" s="42">
        <v>0</v>
      </c>
      <c r="M69" s="43">
        <v>0</v>
      </c>
      <c r="N69" s="44">
        <v>0.16</v>
      </c>
      <c r="O69" s="44">
        <v>0.27999999999999997</v>
      </c>
      <c r="P69" s="41">
        <v>0.6</v>
      </c>
      <c r="Q69" s="44">
        <v>0</v>
      </c>
      <c r="R69" s="44">
        <v>0</v>
      </c>
      <c r="S69" s="44">
        <v>0.32</v>
      </c>
      <c r="T69" s="41">
        <v>0.13</v>
      </c>
      <c r="U69" s="42">
        <v>0.3</v>
      </c>
      <c r="V69" s="43">
        <v>0.37</v>
      </c>
      <c r="W69" s="41">
        <v>0.33</v>
      </c>
      <c r="X69" s="42">
        <v>0.38</v>
      </c>
      <c r="Y69" s="43">
        <v>0</v>
      </c>
      <c r="Z69" s="45"/>
      <c r="AA69" s="45"/>
      <c r="AB69" s="46"/>
      <c r="AC69" s="47"/>
    </row>
    <row r="70" spans="1:29" s="57" customFormat="1" x14ac:dyDescent="0.15">
      <c r="A70" s="26"/>
      <c r="B70" s="26"/>
      <c r="C70" s="31" t="s">
        <v>35</v>
      </c>
      <c r="D70" s="49">
        <f>(D59*1+D60*2+D61*3+D62*4+D63*5+D64*6+D65*7+D66*8+D67*9+D68*10)/SUM(D59:D68)</f>
        <v>8.6753181681531206</v>
      </c>
      <c r="E70" s="50">
        <f t="shared" ref="E70:Y70" si="3">(E59*1+E60*2+E61*3+E62*4+E63*5+E64*6+E65*7+E66*8+E67*9+E68*10)/SUM(E59:E68)</f>
        <v>6.7257723659052022</v>
      </c>
      <c r="F70" s="51">
        <f t="shared" si="3"/>
        <v>8.4169671474358942</v>
      </c>
      <c r="G70" s="52">
        <f t="shared" si="3"/>
        <v>9.3329326923076934</v>
      </c>
      <c r="H70" s="50">
        <f t="shared" si="3"/>
        <v>8.5789473684210531</v>
      </c>
      <c r="I70" s="51">
        <f t="shared" si="3"/>
        <v>8.741206030150753</v>
      </c>
      <c r="J70" s="51">
        <f t="shared" si="3"/>
        <v>8.82</v>
      </c>
      <c r="K70" s="51">
        <f t="shared" si="3"/>
        <v>8.57</v>
      </c>
      <c r="L70" s="51">
        <f>(L59*1+L60*2+L61*3+L62*4+L63*5+L64*6+L65*7+L66*8+L67*9+L68*10)/SUM(L59:L68)</f>
        <v>8.67</v>
      </c>
      <c r="M70" s="52">
        <f t="shared" si="3"/>
        <v>8.7774999999999999</v>
      </c>
      <c r="N70" s="53">
        <f t="shared" si="3"/>
        <v>8.6784855769230766</v>
      </c>
      <c r="O70" s="53">
        <f t="shared" si="3"/>
        <v>8.6737866024869632</v>
      </c>
      <c r="P70" s="50">
        <f t="shared" si="3"/>
        <v>9.0875339571385449</v>
      </c>
      <c r="Q70" s="53">
        <f t="shared" si="3"/>
        <v>8.7269000000000005</v>
      </c>
      <c r="R70" s="53">
        <f t="shared" si="3"/>
        <v>8.6022602260226027</v>
      </c>
      <c r="S70" s="53">
        <f t="shared" si="3"/>
        <v>8.2241396608809065</v>
      </c>
      <c r="T70" s="50">
        <f t="shared" si="3"/>
        <v>8.4669136049654607</v>
      </c>
      <c r="U70" s="51">
        <f t="shared" si="3"/>
        <v>8.9852542882937101</v>
      </c>
      <c r="V70" s="52">
        <f t="shared" si="3"/>
        <v>8.8780365388476206</v>
      </c>
      <c r="W70" s="50">
        <f t="shared" si="3"/>
        <v>8.9573550070238817</v>
      </c>
      <c r="X70" s="51">
        <f t="shared" si="3"/>
        <v>8.7585826139329459</v>
      </c>
      <c r="Y70" s="52">
        <f t="shared" si="3"/>
        <v>8.4296000000000006</v>
      </c>
      <c r="Z70" s="54"/>
      <c r="AA70" s="54"/>
      <c r="AB70" s="55"/>
      <c r="AC70" s="56"/>
    </row>
    <row r="71" spans="1:29" x14ac:dyDescent="0.15">
      <c r="D71" s="40"/>
      <c r="E71" s="41"/>
      <c r="F71" s="42"/>
      <c r="G71" s="43"/>
      <c r="H71" s="41"/>
      <c r="I71" s="42"/>
      <c r="J71" s="42"/>
      <c r="K71" s="42"/>
      <c r="L71" s="42"/>
      <c r="M71" s="43"/>
      <c r="N71" s="44"/>
      <c r="O71" s="44"/>
      <c r="P71" s="41"/>
      <c r="Q71" s="44"/>
      <c r="R71" s="44"/>
      <c r="S71" s="44"/>
      <c r="T71" s="41"/>
      <c r="U71" s="42"/>
      <c r="V71" s="43"/>
      <c r="W71" s="41"/>
      <c r="X71" s="42"/>
      <c r="Y71" s="43"/>
      <c r="AB71" s="42"/>
      <c r="AC71" s="43"/>
    </row>
    <row r="72" spans="1:29" ht="28" x14ac:dyDescent="0.15">
      <c r="B72" s="23" t="s">
        <v>55</v>
      </c>
      <c r="C72" s="30" t="s">
        <v>56</v>
      </c>
      <c r="D72" s="40"/>
      <c r="E72" s="41"/>
      <c r="F72" s="42"/>
      <c r="G72" s="43"/>
      <c r="H72" s="41"/>
      <c r="I72" s="42"/>
      <c r="J72" s="42"/>
      <c r="K72" s="42"/>
      <c r="L72" s="42"/>
      <c r="M72" s="43"/>
      <c r="N72" s="44"/>
      <c r="O72" s="44"/>
      <c r="P72" s="41"/>
      <c r="Q72" s="44"/>
      <c r="R72" s="44"/>
      <c r="S72" s="44"/>
      <c r="T72" s="41"/>
      <c r="U72" s="42"/>
      <c r="V72" s="43"/>
      <c r="W72" s="41"/>
      <c r="X72" s="42"/>
      <c r="Y72" s="43"/>
      <c r="AB72" s="42"/>
      <c r="AC72" s="43"/>
    </row>
    <row r="73" spans="1:29" x14ac:dyDescent="0.15">
      <c r="C73" s="29" t="s">
        <v>57</v>
      </c>
      <c r="D73" s="40">
        <v>4.2523</v>
      </c>
      <c r="E73" s="41">
        <v>12.6884</v>
      </c>
      <c r="F73" s="42">
        <v>3.5286</v>
      </c>
      <c r="G73" s="43">
        <v>2.9552</v>
      </c>
      <c r="H73" s="41">
        <v>5</v>
      </c>
      <c r="I73" s="42">
        <v>4</v>
      </c>
      <c r="J73" s="42">
        <v>4.75</v>
      </c>
      <c r="K73" s="42">
        <v>3</v>
      </c>
      <c r="L73" s="42">
        <v>4.5</v>
      </c>
      <c r="M73" s="43">
        <v>1.25</v>
      </c>
      <c r="N73" s="44">
        <v>4.2122000000000002</v>
      </c>
      <c r="O73" s="44">
        <v>4.2919999999999998</v>
      </c>
      <c r="P73" s="41">
        <v>3.0571000000000002</v>
      </c>
      <c r="Q73" s="44">
        <v>4.1951000000000001</v>
      </c>
      <c r="R73" s="44">
        <v>5.2545000000000002</v>
      </c>
      <c r="S73" s="44">
        <v>4.6265999999999998</v>
      </c>
      <c r="T73" s="41">
        <v>5.2768000000000006</v>
      </c>
      <c r="U73" s="42">
        <v>3.3517999999999999</v>
      </c>
      <c r="V73" s="43">
        <v>2.5721000000000003</v>
      </c>
      <c r="W73" s="41">
        <v>2.7390000000000003</v>
      </c>
      <c r="X73" s="42">
        <v>3.5225</v>
      </c>
      <c r="Y73" s="43">
        <v>5.8372999999999999</v>
      </c>
      <c r="Z73" s="45"/>
      <c r="AA73" s="45"/>
      <c r="AB73" s="46"/>
      <c r="AC73" s="47"/>
    </row>
    <row r="74" spans="1:29" x14ac:dyDescent="0.15">
      <c r="C74" s="29">
        <v>2</v>
      </c>
      <c r="D74" s="40">
        <v>7.7380000000000004</v>
      </c>
      <c r="E74" s="41">
        <v>15.5809</v>
      </c>
      <c r="F74" s="42">
        <v>7.4157000000000002</v>
      </c>
      <c r="G74" s="43">
        <v>6.2730999999999995</v>
      </c>
      <c r="H74" s="41">
        <v>10.25</v>
      </c>
      <c r="I74" s="42">
        <v>6.25</v>
      </c>
      <c r="J74" s="42">
        <v>10.25</v>
      </c>
      <c r="K74" s="42">
        <v>6.25</v>
      </c>
      <c r="L74" s="42">
        <v>4.25</v>
      </c>
      <c r="M74" s="43">
        <v>4.25</v>
      </c>
      <c r="N74" s="44">
        <v>7.3687000000000005</v>
      </c>
      <c r="O74" s="44">
        <v>8.1021000000000001</v>
      </c>
      <c r="P74" s="41">
        <v>7.3538000000000006</v>
      </c>
      <c r="Q74" s="44">
        <v>6.8700999999999999</v>
      </c>
      <c r="R74" s="44">
        <v>7.3503999999999996</v>
      </c>
      <c r="S74" s="44">
        <v>9.9016000000000002</v>
      </c>
      <c r="T74" s="41">
        <v>8.4834000000000014</v>
      </c>
      <c r="U74" s="42">
        <v>5.6173000000000002</v>
      </c>
      <c r="V74" s="43">
        <v>8.1516999999999999</v>
      </c>
      <c r="W74" s="41">
        <v>8.434899999999999</v>
      </c>
      <c r="X74" s="42">
        <v>6.2500999999999998</v>
      </c>
      <c r="Y74" s="43">
        <v>8.6755999999999993</v>
      </c>
      <c r="Z74" s="45"/>
      <c r="AA74" s="45"/>
      <c r="AB74" s="46"/>
      <c r="AC74" s="47"/>
    </row>
    <row r="75" spans="1:29" x14ac:dyDescent="0.15">
      <c r="C75" s="29">
        <v>3</v>
      </c>
      <c r="D75" s="40">
        <v>23.283799999999999</v>
      </c>
      <c r="E75" s="41">
        <v>28.725899999999999</v>
      </c>
      <c r="F75" s="42">
        <v>29.334399999999999</v>
      </c>
      <c r="G75" s="43">
        <v>16.8919</v>
      </c>
      <c r="H75" s="41">
        <v>20.5</v>
      </c>
      <c r="I75" s="42">
        <v>27</v>
      </c>
      <c r="J75" s="42">
        <v>24</v>
      </c>
      <c r="K75" s="42">
        <v>22.5</v>
      </c>
      <c r="L75" s="42">
        <v>23</v>
      </c>
      <c r="M75" s="43">
        <v>19</v>
      </c>
      <c r="N75" s="44">
        <v>23.6877</v>
      </c>
      <c r="O75" s="44">
        <v>22.8855</v>
      </c>
      <c r="P75" s="41">
        <v>24.5412</v>
      </c>
      <c r="Q75" s="44">
        <v>25.281500000000001</v>
      </c>
      <c r="R75" s="44">
        <v>20.902699999999999</v>
      </c>
      <c r="S75" s="44">
        <v>21.6844</v>
      </c>
      <c r="T75" s="41">
        <v>25.235099999999999</v>
      </c>
      <c r="U75" s="42">
        <v>22.171800000000001</v>
      </c>
      <c r="V75" s="43">
        <v>19.472300000000001</v>
      </c>
      <c r="W75" s="41">
        <v>21.501000000000001</v>
      </c>
      <c r="X75" s="42">
        <v>19.721599999999999</v>
      </c>
      <c r="Y75" s="43">
        <v>27.354399999999998</v>
      </c>
      <c r="Z75" s="45"/>
      <c r="AA75" s="45"/>
      <c r="AB75" s="46"/>
      <c r="AC75" s="47"/>
    </row>
    <row r="76" spans="1:29" x14ac:dyDescent="0.15">
      <c r="C76" s="29">
        <v>4</v>
      </c>
      <c r="D76" s="40">
        <v>33.3474</v>
      </c>
      <c r="E76" s="41">
        <v>20.953499999999998</v>
      </c>
      <c r="F76" s="42">
        <v>35.667900000000003</v>
      </c>
      <c r="G76" s="43">
        <v>34.227400000000003</v>
      </c>
      <c r="H76" s="41">
        <v>36.25</v>
      </c>
      <c r="I76" s="42">
        <v>32</v>
      </c>
      <c r="J76" s="42">
        <v>32.25</v>
      </c>
      <c r="K76" s="42">
        <v>32.5</v>
      </c>
      <c r="L76" s="42">
        <v>29</v>
      </c>
      <c r="M76" s="43">
        <v>39.5</v>
      </c>
      <c r="N76" s="44">
        <v>34.977699999999999</v>
      </c>
      <c r="O76" s="44">
        <v>31.739699999999999</v>
      </c>
      <c r="P76" s="41">
        <v>30.343</v>
      </c>
      <c r="Q76" s="44">
        <v>35.254399999999997</v>
      </c>
      <c r="R76" s="44">
        <v>34.577800000000003</v>
      </c>
      <c r="S76" s="44">
        <v>33.010599999999997</v>
      </c>
      <c r="T76" s="41">
        <v>30.990200000000002</v>
      </c>
      <c r="U76" s="42">
        <v>34.249400000000001</v>
      </c>
      <c r="V76" s="43">
        <v>38.664099999999998</v>
      </c>
      <c r="W76" s="41">
        <v>34.744300000000003</v>
      </c>
      <c r="X76" s="42">
        <v>38.159500000000001</v>
      </c>
      <c r="Y76" s="43">
        <v>28.320399999999999</v>
      </c>
      <c r="Z76" s="45"/>
      <c r="AA76" s="45"/>
      <c r="AB76" s="46"/>
      <c r="AC76" s="47"/>
    </row>
    <row r="77" spans="1:29" x14ac:dyDescent="0.15">
      <c r="C77" s="29" t="s">
        <v>58</v>
      </c>
      <c r="D77" s="40">
        <v>27.964600000000001</v>
      </c>
      <c r="E77" s="41">
        <v>18.325099999999999</v>
      </c>
      <c r="F77" s="42">
        <v>19.603999999999999</v>
      </c>
      <c r="G77" s="43">
        <v>37.131500000000003</v>
      </c>
      <c r="H77" s="41">
        <v>25.25</v>
      </c>
      <c r="I77" s="42">
        <v>29.25</v>
      </c>
      <c r="J77" s="42">
        <v>20.5</v>
      </c>
      <c r="K77" s="42">
        <v>30</v>
      </c>
      <c r="L77" s="42">
        <v>36.5</v>
      </c>
      <c r="M77" s="43">
        <v>35.75</v>
      </c>
      <c r="N77" s="44">
        <v>26.109100000000002</v>
      </c>
      <c r="O77" s="44">
        <v>29.7943</v>
      </c>
      <c r="P77" s="41">
        <v>30.188700000000001</v>
      </c>
      <c r="Q77" s="44">
        <v>25.659700000000001</v>
      </c>
      <c r="R77" s="44">
        <v>29.005799999999997</v>
      </c>
      <c r="S77" s="44">
        <v>27.077099999999998</v>
      </c>
      <c r="T77" s="41">
        <v>26.604800000000001</v>
      </c>
      <c r="U77" s="42">
        <v>31.373899999999999</v>
      </c>
      <c r="V77" s="43">
        <v>27.505700000000001</v>
      </c>
      <c r="W77" s="41">
        <v>29.259699999999999</v>
      </c>
      <c r="X77" s="42">
        <v>29.520400000000002</v>
      </c>
      <c r="Y77" s="43">
        <v>25.776499999999999</v>
      </c>
      <c r="Z77" s="45"/>
      <c r="AA77" s="45"/>
      <c r="AB77" s="46"/>
      <c r="AC77" s="47"/>
    </row>
    <row r="78" spans="1:29" x14ac:dyDescent="0.15">
      <c r="C78" s="29" t="s">
        <v>39</v>
      </c>
      <c r="D78" s="40">
        <v>3.4138999999999999</v>
      </c>
      <c r="E78" s="41">
        <v>3.7262999999999997</v>
      </c>
      <c r="F78" s="42">
        <v>4.4494999999999996</v>
      </c>
      <c r="G78" s="43">
        <v>2.5208999999999997</v>
      </c>
      <c r="H78" s="41">
        <v>2.75</v>
      </c>
      <c r="I78" s="42">
        <v>1.5</v>
      </c>
      <c r="J78" s="42">
        <v>8.25</v>
      </c>
      <c r="K78" s="42">
        <v>5.75</v>
      </c>
      <c r="L78" s="42">
        <v>2.75</v>
      </c>
      <c r="M78" s="43">
        <v>0.25</v>
      </c>
      <c r="N78" s="44">
        <v>3.6446999999999998</v>
      </c>
      <c r="O78" s="44">
        <v>3.1864000000000003</v>
      </c>
      <c r="P78" s="41">
        <v>4.5162000000000004</v>
      </c>
      <c r="Q78" s="44">
        <v>2.7390999999999996</v>
      </c>
      <c r="R78" s="44">
        <v>2.9087999999999998</v>
      </c>
      <c r="S78" s="44">
        <v>3.6997</v>
      </c>
      <c r="T78" s="41">
        <v>3.4098000000000002</v>
      </c>
      <c r="U78" s="42">
        <v>3.2357999999999998</v>
      </c>
      <c r="V78" s="43">
        <v>3.6340999999999997</v>
      </c>
      <c r="W78" s="41">
        <v>3.3210999999999999</v>
      </c>
      <c r="X78" s="42">
        <v>2.8258999999999999</v>
      </c>
      <c r="Y78" s="43">
        <v>4.0358999999999998</v>
      </c>
      <c r="Z78" s="45"/>
      <c r="AA78" s="45"/>
      <c r="AB78" s="46"/>
      <c r="AC78" s="47"/>
    </row>
    <row r="79" spans="1:29" s="57" customFormat="1" x14ac:dyDescent="0.15">
      <c r="A79" s="26"/>
      <c r="B79" s="26"/>
      <c r="C79" s="31" t="s">
        <v>35</v>
      </c>
      <c r="D79" s="49">
        <f t="shared" ref="D79:Y79" si="4">(D73*1+D74*2+D75*3+D76*4+D77*5)/SUM(D73:D77)</f>
        <v>3.7561543534732222</v>
      </c>
      <c r="E79" s="50">
        <f t="shared" si="4"/>
        <v>3.1729027004231685</v>
      </c>
      <c r="F79" s="51">
        <f t="shared" si="4"/>
        <v>3.6321572025712032</v>
      </c>
      <c r="G79" s="52">
        <f t="shared" si="4"/>
        <v>3.9879748582003733</v>
      </c>
      <c r="H79" s="50">
        <f t="shared" si="4"/>
        <v>3.6838046272493572</v>
      </c>
      <c r="I79" s="51">
        <f t="shared" si="4"/>
        <v>3.7741116751269037</v>
      </c>
      <c r="J79" s="51">
        <f t="shared" si="4"/>
        <v>3.5831062670299727</v>
      </c>
      <c r="K79" s="51">
        <f t="shared" si="4"/>
        <v>3.8514588859416445</v>
      </c>
      <c r="L79" s="51">
        <f t="shared" si="4"/>
        <v>3.9125964010282774</v>
      </c>
      <c r="M79" s="52">
        <f t="shared" si="4"/>
        <v>4.0451127819548871</v>
      </c>
      <c r="N79" s="53">
        <f t="shared" si="4"/>
        <v>3.7410357904175586</v>
      </c>
      <c r="O79" s="53">
        <f t="shared" si="4"/>
        <v>3.7709887866993888</v>
      </c>
      <c r="P79" s="50">
        <f t="shared" si="4"/>
        <v>3.8090628986278299</v>
      </c>
      <c r="Q79" s="53">
        <f t="shared" si="4"/>
        <v>3.7332193442784756</v>
      </c>
      <c r="R79" s="53">
        <f t="shared" si="4"/>
        <v>3.7696887050525696</v>
      </c>
      <c r="S79" s="53">
        <f t="shared" si="4"/>
        <v>3.7062283295067617</v>
      </c>
      <c r="T79" s="50">
        <f t="shared" si="4"/>
        <v>3.6746308894371378</v>
      </c>
      <c r="U79" s="51">
        <f t="shared" si="4"/>
        <v>3.8750787998040597</v>
      </c>
      <c r="V79" s="52">
        <f t="shared" si="4"/>
        <v>3.8341083308514738</v>
      </c>
      <c r="W79" s="50">
        <f t="shared" si="4"/>
        <v>3.8207664754150077</v>
      </c>
      <c r="X79" s="51">
        <f t="shared" si="4"/>
        <v>3.8634522985034074</v>
      </c>
      <c r="Y79" s="52">
        <f t="shared" si="4"/>
        <v>3.6202646403554657</v>
      </c>
      <c r="Z79" s="54"/>
      <c r="AA79" s="54"/>
      <c r="AB79" s="55"/>
      <c r="AC79" s="56"/>
    </row>
    <row r="80" spans="1:29" x14ac:dyDescent="0.15">
      <c r="D80" s="40"/>
      <c r="E80" s="41"/>
      <c r="F80" s="42"/>
      <c r="G80" s="43"/>
      <c r="H80" s="41"/>
      <c r="I80" s="42"/>
      <c r="J80" s="42"/>
      <c r="K80" s="42"/>
      <c r="L80" s="42"/>
      <c r="M80" s="43"/>
      <c r="N80" s="44"/>
      <c r="O80" s="44"/>
      <c r="P80" s="41"/>
      <c r="Q80" s="44"/>
      <c r="R80" s="44"/>
      <c r="S80" s="44"/>
      <c r="T80" s="41"/>
      <c r="U80" s="42"/>
      <c r="V80" s="43"/>
      <c r="W80" s="41"/>
      <c r="X80" s="42"/>
      <c r="Y80" s="43"/>
      <c r="AB80" s="42"/>
      <c r="AC80" s="43"/>
    </row>
    <row r="81" spans="2:29" ht="28" x14ac:dyDescent="0.15">
      <c r="B81" s="23" t="s">
        <v>59</v>
      </c>
      <c r="C81" s="30" t="s">
        <v>60</v>
      </c>
      <c r="D81" s="40"/>
      <c r="E81" s="41"/>
      <c r="F81" s="42"/>
      <c r="G81" s="43"/>
      <c r="H81" s="41"/>
      <c r="I81" s="42"/>
      <c r="J81" s="42"/>
      <c r="K81" s="42"/>
      <c r="L81" s="42"/>
      <c r="M81" s="43"/>
      <c r="N81" s="44"/>
      <c r="O81" s="44"/>
      <c r="P81" s="41"/>
      <c r="Q81" s="44"/>
      <c r="R81" s="44"/>
      <c r="S81" s="44"/>
      <c r="T81" s="41"/>
      <c r="U81" s="42"/>
      <c r="V81" s="43"/>
      <c r="W81" s="41"/>
      <c r="X81" s="42"/>
      <c r="Y81" s="43"/>
      <c r="AB81" s="42"/>
      <c r="AC81" s="43"/>
    </row>
    <row r="82" spans="2:29" x14ac:dyDescent="0.15">
      <c r="C82" s="29" t="s">
        <v>38</v>
      </c>
      <c r="D82" s="40">
        <v>86.21</v>
      </c>
      <c r="E82" s="41">
        <v>81.6036</v>
      </c>
      <c r="F82" s="42">
        <v>85.707099999999997</v>
      </c>
      <c r="G82" s="43">
        <v>87.713200000000001</v>
      </c>
      <c r="H82" s="41">
        <v>85.75</v>
      </c>
      <c r="I82" s="42">
        <v>87.25</v>
      </c>
      <c r="J82" s="42">
        <v>85</v>
      </c>
      <c r="K82" s="42">
        <v>90</v>
      </c>
      <c r="L82" s="42">
        <v>85.5</v>
      </c>
      <c r="M82" s="43">
        <v>77.75</v>
      </c>
      <c r="N82" s="44">
        <v>85.766500000000008</v>
      </c>
      <c r="O82" s="44">
        <v>86.64739999999999</v>
      </c>
      <c r="P82" s="41">
        <v>87.124200000000002</v>
      </c>
      <c r="Q82" s="44">
        <v>86.49799999999999</v>
      </c>
      <c r="R82" s="44">
        <v>85.660600000000002</v>
      </c>
      <c r="S82" s="44">
        <v>85.145499999999998</v>
      </c>
      <c r="T82" s="41">
        <v>85.856200000000001</v>
      </c>
      <c r="U82" s="42">
        <v>87.7286</v>
      </c>
      <c r="V82" s="43">
        <v>85.411000000000001</v>
      </c>
      <c r="W82" s="41">
        <v>84.641400000000004</v>
      </c>
      <c r="X82" s="42">
        <v>86.610600000000005</v>
      </c>
      <c r="Y82" s="43">
        <v>86.8309</v>
      </c>
      <c r="Z82" s="45"/>
      <c r="AA82" s="45"/>
      <c r="AB82" s="46"/>
      <c r="AC82" s="47"/>
    </row>
    <row r="83" spans="2:29" x14ac:dyDescent="0.15">
      <c r="C83" s="29" t="s">
        <v>40</v>
      </c>
      <c r="D83" s="40">
        <v>13.3353</v>
      </c>
      <c r="E83" s="41">
        <v>18.3964</v>
      </c>
      <c r="F83" s="42">
        <v>13.649000000000001</v>
      </c>
      <c r="G83" s="43">
        <v>11.88</v>
      </c>
      <c r="H83" s="41">
        <v>14.249999999999998</v>
      </c>
      <c r="I83" s="42">
        <v>12</v>
      </c>
      <c r="J83" s="42">
        <v>14.499999999999998</v>
      </c>
      <c r="K83" s="42">
        <v>9.5</v>
      </c>
      <c r="L83" s="42">
        <v>13.5</v>
      </c>
      <c r="M83" s="43">
        <v>22.25</v>
      </c>
      <c r="N83" s="44">
        <v>13.703199999999999</v>
      </c>
      <c r="O83" s="44">
        <v>12.9724</v>
      </c>
      <c r="P83" s="41">
        <v>12.3262</v>
      </c>
      <c r="Q83" s="44">
        <v>12.956300000000001</v>
      </c>
      <c r="R83" s="44">
        <v>14.102999999999998</v>
      </c>
      <c r="S83" s="44">
        <v>14.3706</v>
      </c>
      <c r="T83" s="41">
        <v>13.618</v>
      </c>
      <c r="U83" s="42">
        <v>11.844799999999999</v>
      </c>
      <c r="V83" s="43">
        <v>14.288300000000001</v>
      </c>
      <c r="W83" s="41">
        <v>14.776300000000001</v>
      </c>
      <c r="X83" s="42">
        <v>13.058900000000001</v>
      </c>
      <c r="Y83" s="43">
        <v>12.670500000000001</v>
      </c>
      <c r="Z83" s="45"/>
      <c r="AA83" s="45"/>
      <c r="AB83" s="46"/>
      <c r="AC83" s="47"/>
    </row>
    <row r="84" spans="2:29" x14ac:dyDescent="0.15">
      <c r="C84" s="29" t="s">
        <v>39</v>
      </c>
      <c r="D84" s="40">
        <v>0.45469999999999999</v>
      </c>
      <c r="E84" s="41">
        <v>0</v>
      </c>
      <c r="F84" s="42">
        <v>0.64390000000000003</v>
      </c>
      <c r="G84" s="43">
        <v>0.40689999999999998</v>
      </c>
      <c r="H84" s="41">
        <v>0</v>
      </c>
      <c r="I84" s="42">
        <v>0.75</v>
      </c>
      <c r="J84" s="42">
        <v>0.5</v>
      </c>
      <c r="K84" s="42">
        <v>0.5</v>
      </c>
      <c r="L84" s="42">
        <v>1</v>
      </c>
      <c r="M84" s="43">
        <v>0</v>
      </c>
      <c r="N84" s="44">
        <v>0.53029999999999999</v>
      </c>
      <c r="O84" s="44">
        <v>0.38019999999999998</v>
      </c>
      <c r="P84" s="41">
        <v>0.54949999999999999</v>
      </c>
      <c r="Q84" s="44">
        <v>0.54569999999999996</v>
      </c>
      <c r="R84" s="44">
        <v>0.23640000000000003</v>
      </c>
      <c r="S84" s="44">
        <v>0.48399999999999999</v>
      </c>
      <c r="T84" s="41">
        <v>0.52579999999999993</v>
      </c>
      <c r="U84" s="42">
        <v>0.42659999999999998</v>
      </c>
      <c r="V84" s="43">
        <v>0.30070000000000002</v>
      </c>
      <c r="W84" s="41">
        <v>0.58230000000000004</v>
      </c>
      <c r="X84" s="42">
        <v>0.33050000000000002</v>
      </c>
      <c r="Y84" s="43">
        <v>0.49859999999999999</v>
      </c>
      <c r="Z84" s="54"/>
      <c r="AA84" s="54"/>
      <c r="AB84" s="55"/>
      <c r="AC84" s="56"/>
    </row>
    <row r="85" spans="2:29" x14ac:dyDescent="0.15">
      <c r="D85" s="40"/>
      <c r="E85" s="41"/>
      <c r="F85" s="42"/>
      <c r="G85" s="43"/>
      <c r="H85" s="41"/>
      <c r="I85" s="42"/>
      <c r="J85" s="42"/>
      <c r="K85" s="42"/>
      <c r="L85" s="42"/>
      <c r="M85" s="43"/>
      <c r="N85" s="44"/>
      <c r="O85" s="44"/>
      <c r="P85" s="41"/>
      <c r="Q85" s="44"/>
      <c r="R85" s="44"/>
      <c r="S85" s="44"/>
      <c r="T85" s="41"/>
      <c r="U85" s="42"/>
      <c r="V85" s="43"/>
      <c r="W85" s="41"/>
      <c r="X85" s="42"/>
      <c r="Y85" s="43"/>
      <c r="AB85" s="42"/>
      <c r="AC85" s="43"/>
    </row>
    <row r="86" spans="2:29" ht="28" x14ac:dyDescent="0.15">
      <c r="B86" s="23" t="s">
        <v>61</v>
      </c>
      <c r="C86" s="30" t="s">
        <v>62</v>
      </c>
      <c r="D86" s="40"/>
      <c r="E86" s="41"/>
      <c r="F86" s="42"/>
      <c r="G86" s="43"/>
      <c r="H86" s="41"/>
      <c r="I86" s="42"/>
      <c r="J86" s="42"/>
      <c r="K86" s="42"/>
      <c r="L86" s="42"/>
      <c r="M86" s="43"/>
      <c r="N86" s="44"/>
      <c r="O86" s="44"/>
      <c r="P86" s="41"/>
      <c r="Q86" s="44"/>
      <c r="R86" s="44"/>
      <c r="S86" s="44"/>
      <c r="T86" s="41"/>
      <c r="U86" s="42"/>
      <c r="V86" s="43"/>
      <c r="W86" s="41"/>
      <c r="X86" s="42"/>
      <c r="Y86" s="43"/>
      <c r="AB86" s="42"/>
      <c r="AC86" s="43"/>
    </row>
    <row r="87" spans="2:29" x14ac:dyDescent="0.15">
      <c r="C87" s="29" t="s">
        <v>38</v>
      </c>
      <c r="D87" s="40">
        <v>32.010100000000001</v>
      </c>
      <c r="E87" s="41">
        <v>23.6023</v>
      </c>
      <c r="F87" s="42">
        <v>31.661799999999999</v>
      </c>
      <c r="G87" s="43">
        <v>34.214099999999995</v>
      </c>
      <c r="H87" s="41">
        <v>32</v>
      </c>
      <c r="I87" s="42">
        <v>35</v>
      </c>
      <c r="J87" s="42">
        <v>34.25</v>
      </c>
      <c r="K87" s="42">
        <v>31.5</v>
      </c>
      <c r="L87" s="42">
        <v>24.25</v>
      </c>
      <c r="M87" s="43">
        <v>27</v>
      </c>
      <c r="N87" s="44">
        <v>30.4968</v>
      </c>
      <c r="O87" s="44">
        <v>33.502500000000005</v>
      </c>
      <c r="P87" s="41">
        <v>31.717499999999998</v>
      </c>
      <c r="Q87" s="44">
        <v>29.692200000000003</v>
      </c>
      <c r="R87" s="44">
        <v>24.208400000000001</v>
      </c>
      <c r="S87" s="44">
        <v>43.837199999999996</v>
      </c>
      <c r="T87" s="41">
        <v>34.726900000000001</v>
      </c>
      <c r="U87" s="42">
        <v>29.337800000000001</v>
      </c>
      <c r="V87" s="43">
        <v>27.944099999999999</v>
      </c>
      <c r="W87" s="41">
        <v>29.608600000000003</v>
      </c>
      <c r="X87" s="42">
        <v>32.377099999999999</v>
      </c>
      <c r="Y87" s="43">
        <v>33.027900000000002</v>
      </c>
      <c r="Z87" s="45"/>
      <c r="AA87" s="45"/>
      <c r="AB87" s="46"/>
      <c r="AC87" s="47"/>
    </row>
    <row r="88" spans="2:29" x14ac:dyDescent="0.15">
      <c r="C88" s="29" t="s">
        <v>40</v>
      </c>
      <c r="D88" s="40">
        <v>67.627200000000002</v>
      </c>
      <c r="E88" s="41">
        <v>75.700999999999993</v>
      </c>
      <c r="F88" s="42">
        <v>68.046399999999991</v>
      </c>
      <c r="G88" s="43">
        <v>65.438700000000011</v>
      </c>
      <c r="H88" s="41">
        <v>67.75</v>
      </c>
      <c r="I88" s="42">
        <v>64.75</v>
      </c>
      <c r="J88" s="42">
        <v>65.25</v>
      </c>
      <c r="K88" s="42">
        <v>68.25</v>
      </c>
      <c r="L88" s="42">
        <v>74.75</v>
      </c>
      <c r="M88" s="43">
        <v>73</v>
      </c>
      <c r="N88" s="44">
        <v>69.173400000000001</v>
      </c>
      <c r="O88" s="44">
        <v>66.102499999999992</v>
      </c>
      <c r="P88" s="41">
        <v>67.902000000000001</v>
      </c>
      <c r="Q88" s="44">
        <v>69.938999999999993</v>
      </c>
      <c r="R88" s="44">
        <v>75.412300000000002</v>
      </c>
      <c r="S88" s="44">
        <v>55.8399</v>
      </c>
      <c r="T88" s="41">
        <v>65.041300000000007</v>
      </c>
      <c r="U88" s="42">
        <v>70.4131</v>
      </c>
      <c r="V88" s="43">
        <v>71.222999999999999</v>
      </c>
      <c r="W88" s="41">
        <v>69.779800000000009</v>
      </c>
      <c r="X88" s="42">
        <v>67.292300000000012</v>
      </c>
      <c r="Y88" s="43">
        <v>66.721900000000005</v>
      </c>
      <c r="Z88" s="45"/>
      <c r="AA88" s="45"/>
      <c r="AB88" s="46"/>
      <c r="AC88" s="47"/>
    </row>
    <row r="89" spans="2:29" x14ac:dyDescent="0.15">
      <c r="C89" s="29" t="s">
        <v>39</v>
      </c>
      <c r="D89" s="40">
        <v>0.36259999999999998</v>
      </c>
      <c r="E89" s="41">
        <v>0.6966</v>
      </c>
      <c r="F89" s="42">
        <v>0.2918</v>
      </c>
      <c r="G89" s="43">
        <v>0.34720000000000001</v>
      </c>
      <c r="H89" s="41">
        <v>0.25</v>
      </c>
      <c r="I89" s="42">
        <v>0.25</v>
      </c>
      <c r="J89" s="42">
        <v>0.5</v>
      </c>
      <c r="K89" s="42">
        <v>0.25</v>
      </c>
      <c r="L89" s="42">
        <v>1</v>
      </c>
      <c r="M89" s="43">
        <v>0</v>
      </c>
      <c r="N89" s="44">
        <v>0.32980000000000004</v>
      </c>
      <c r="O89" s="44">
        <v>0.39500000000000002</v>
      </c>
      <c r="P89" s="41">
        <v>0.38059999999999999</v>
      </c>
      <c r="Q89" s="44">
        <v>0.36879999999999996</v>
      </c>
      <c r="R89" s="44">
        <v>0.37929999999999997</v>
      </c>
      <c r="S89" s="44">
        <v>0.32290000000000002</v>
      </c>
      <c r="T89" s="41">
        <v>0.2319</v>
      </c>
      <c r="U89" s="42">
        <v>0.24910000000000002</v>
      </c>
      <c r="V89" s="43">
        <v>0.83289999999999997</v>
      </c>
      <c r="W89" s="41">
        <v>0.61160000000000003</v>
      </c>
      <c r="X89" s="42">
        <v>0.33050000000000002</v>
      </c>
      <c r="Y89" s="43">
        <v>0.25019999999999998</v>
      </c>
      <c r="Z89" s="54"/>
      <c r="AA89" s="54"/>
      <c r="AB89" s="55"/>
      <c r="AC89" s="56"/>
    </row>
    <row r="90" spans="2:29" x14ac:dyDescent="0.15">
      <c r="D90" s="40"/>
      <c r="E90" s="41"/>
      <c r="F90" s="42"/>
      <c r="G90" s="43"/>
      <c r="H90" s="41"/>
      <c r="I90" s="42"/>
      <c r="J90" s="42"/>
      <c r="K90" s="42"/>
      <c r="L90" s="42"/>
      <c r="M90" s="43"/>
      <c r="N90" s="44"/>
      <c r="O90" s="44"/>
      <c r="P90" s="41"/>
      <c r="Q90" s="44"/>
      <c r="R90" s="44"/>
      <c r="S90" s="44"/>
      <c r="T90" s="41"/>
      <c r="U90" s="42"/>
      <c r="V90" s="43"/>
      <c r="W90" s="41"/>
      <c r="X90" s="42"/>
      <c r="Y90" s="43"/>
      <c r="AB90" s="42"/>
      <c r="AC90" s="43"/>
    </row>
    <row r="91" spans="2:29" ht="28" x14ac:dyDescent="0.15">
      <c r="B91" s="23" t="s">
        <v>63</v>
      </c>
      <c r="C91" s="30" t="s">
        <v>64</v>
      </c>
      <c r="D91" s="40"/>
      <c r="E91" s="41"/>
      <c r="F91" s="42"/>
      <c r="G91" s="43"/>
      <c r="H91" s="41"/>
      <c r="I91" s="42"/>
      <c r="J91" s="42"/>
      <c r="K91" s="42"/>
      <c r="L91" s="42"/>
      <c r="M91" s="43"/>
      <c r="N91" s="44"/>
      <c r="O91" s="44"/>
      <c r="P91" s="41"/>
      <c r="Q91" s="44"/>
      <c r="R91" s="44"/>
      <c r="S91" s="44"/>
      <c r="T91" s="41"/>
      <c r="U91" s="42"/>
      <c r="V91" s="43"/>
      <c r="W91" s="41"/>
      <c r="X91" s="42"/>
      <c r="Y91" s="43"/>
      <c r="AB91" s="42"/>
      <c r="AC91" s="43"/>
    </row>
    <row r="92" spans="2:29" x14ac:dyDescent="0.15">
      <c r="C92" s="29" t="s">
        <v>38</v>
      </c>
      <c r="D92" s="40">
        <v>73.804400000000001</v>
      </c>
      <c r="E92" s="41">
        <v>71.800200000000004</v>
      </c>
      <c r="F92" s="42">
        <v>75.328099999999992</v>
      </c>
      <c r="G92" s="43">
        <v>72.893600000000006</v>
      </c>
      <c r="H92" s="41">
        <v>72.75</v>
      </c>
      <c r="I92" s="42">
        <v>76.75</v>
      </c>
      <c r="J92" s="42">
        <v>72.75</v>
      </c>
      <c r="K92" s="42">
        <v>78</v>
      </c>
      <c r="L92" s="42">
        <v>68.75</v>
      </c>
      <c r="M92" s="43">
        <v>67.5</v>
      </c>
      <c r="N92" s="44">
        <v>69.0548</v>
      </c>
      <c r="O92" s="44">
        <v>78.488199999999992</v>
      </c>
      <c r="P92" s="41">
        <v>65.209299999999999</v>
      </c>
      <c r="Q92" s="44">
        <v>75.067700000000002</v>
      </c>
      <c r="R92" s="44">
        <v>76.613100000000003</v>
      </c>
      <c r="S92" s="44">
        <v>78.5565</v>
      </c>
      <c r="T92" s="41">
        <v>77.456199999999995</v>
      </c>
      <c r="U92" s="42">
        <v>70.038499999999999</v>
      </c>
      <c r="V92" s="43">
        <v>68.278099999999995</v>
      </c>
      <c r="W92" s="41">
        <v>70.65209999999999</v>
      </c>
      <c r="X92" s="42">
        <v>73.053899999999999</v>
      </c>
      <c r="Y92" s="43">
        <v>76.322900000000004</v>
      </c>
      <c r="Z92" s="45"/>
      <c r="AA92" s="45"/>
      <c r="AB92" s="46"/>
      <c r="AC92" s="47"/>
    </row>
    <row r="93" spans="2:29" x14ac:dyDescent="0.15">
      <c r="C93" s="29" t="s">
        <v>40</v>
      </c>
      <c r="D93" s="40">
        <v>25.531599999999997</v>
      </c>
      <c r="E93" s="41">
        <v>26.550800000000002</v>
      </c>
      <c r="F93" s="42">
        <v>24.307100000000002</v>
      </c>
      <c r="G93" s="43">
        <v>26.417000000000002</v>
      </c>
      <c r="H93" s="41">
        <v>26.75</v>
      </c>
      <c r="I93" s="42">
        <v>22.75</v>
      </c>
      <c r="J93" s="42">
        <v>26.75</v>
      </c>
      <c r="K93" s="42">
        <v>21.25</v>
      </c>
      <c r="L93" s="42">
        <v>29.5</v>
      </c>
      <c r="M93" s="43">
        <v>32.25</v>
      </c>
      <c r="N93" s="44">
        <v>30.583100000000002</v>
      </c>
      <c r="O93" s="44">
        <v>20.5501</v>
      </c>
      <c r="P93" s="41">
        <v>34.395299999999999</v>
      </c>
      <c r="Q93" s="44">
        <v>23.9941</v>
      </c>
      <c r="R93" s="44">
        <v>23.032299999999999</v>
      </c>
      <c r="S93" s="44">
        <v>20.4757</v>
      </c>
      <c r="T93" s="41">
        <v>21.891300000000001</v>
      </c>
      <c r="U93" s="42">
        <v>29.546199999999999</v>
      </c>
      <c r="V93" s="43">
        <v>30.750499999999999</v>
      </c>
      <c r="W93" s="41">
        <v>28.583500000000001</v>
      </c>
      <c r="X93" s="42">
        <v>26.170700000000004</v>
      </c>
      <c r="Y93" s="43">
        <v>23.169899999999998</v>
      </c>
      <c r="Z93" s="45"/>
      <c r="AA93" s="45"/>
      <c r="AB93" s="46"/>
      <c r="AC93" s="47"/>
    </row>
    <row r="94" spans="2:29" x14ac:dyDescent="0.15">
      <c r="C94" s="29" t="s">
        <v>39</v>
      </c>
      <c r="D94" s="40">
        <v>0.66400000000000003</v>
      </c>
      <c r="E94" s="41">
        <v>1.649</v>
      </c>
      <c r="F94" s="42">
        <v>0.36480000000000001</v>
      </c>
      <c r="G94" s="43">
        <v>0.68940000000000001</v>
      </c>
      <c r="H94" s="41">
        <v>0.5</v>
      </c>
      <c r="I94" s="42">
        <v>0.5</v>
      </c>
      <c r="J94" s="42">
        <v>0.5</v>
      </c>
      <c r="K94" s="42">
        <v>0.75</v>
      </c>
      <c r="L94" s="42">
        <v>1.7500000000000002</v>
      </c>
      <c r="M94" s="43">
        <v>0.25</v>
      </c>
      <c r="N94" s="44">
        <v>0.36210000000000003</v>
      </c>
      <c r="O94" s="44">
        <v>0.9617</v>
      </c>
      <c r="P94" s="41">
        <v>0.39540000000000003</v>
      </c>
      <c r="Q94" s="44">
        <v>0.93819999999999992</v>
      </c>
      <c r="R94" s="44">
        <v>0.35460000000000003</v>
      </c>
      <c r="S94" s="44">
        <v>0.96789999999999998</v>
      </c>
      <c r="T94" s="41">
        <v>0.65250000000000008</v>
      </c>
      <c r="U94" s="42">
        <v>0.41529999999999995</v>
      </c>
      <c r="V94" s="43">
        <v>0.97149999999999992</v>
      </c>
      <c r="W94" s="41">
        <v>0.76439999999999997</v>
      </c>
      <c r="X94" s="42">
        <v>0.77549999999999997</v>
      </c>
      <c r="Y94" s="43">
        <v>0.50719999999999998</v>
      </c>
      <c r="Z94" s="54"/>
      <c r="AA94" s="54"/>
      <c r="AB94" s="55"/>
      <c r="AC94" s="56"/>
    </row>
    <row r="95" spans="2:29" x14ac:dyDescent="0.15">
      <c r="D95" s="40"/>
      <c r="E95" s="41"/>
      <c r="F95" s="42"/>
      <c r="G95" s="43"/>
      <c r="H95" s="41"/>
      <c r="I95" s="42"/>
      <c r="J95" s="42"/>
      <c r="K95" s="42"/>
      <c r="L95" s="42"/>
      <c r="M95" s="43"/>
      <c r="N95" s="44"/>
      <c r="O95" s="44"/>
      <c r="P95" s="41"/>
      <c r="Q95" s="44"/>
      <c r="R95" s="44"/>
      <c r="S95" s="44"/>
      <c r="T95" s="41"/>
      <c r="U95" s="42"/>
      <c r="V95" s="43"/>
      <c r="W95" s="41"/>
      <c r="X95" s="42"/>
      <c r="Y95" s="43"/>
      <c r="AB95" s="42"/>
      <c r="AC95" s="43"/>
    </row>
    <row r="96" spans="2:29" ht="28" x14ac:dyDescent="0.15">
      <c r="B96" s="23" t="s">
        <v>65</v>
      </c>
      <c r="C96" s="30" t="s">
        <v>66</v>
      </c>
      <c r="D96" s="40"/>
      <c r="E96" s="41"/>
      <c r="F96" s="42"/>
      <c r="G96" s="43"/>
      <c r="H96" s="41"/>
      <c r="I96" s="42"/>
      <c r="J96" s="42"/>
      <c r="K96" s="42"/>
      <c r="L96" s="42"/>
      <c r="M96" s="43"/>
      <c r="N96" s="44"/>
      <c r="O96" s="44"/>
      <c r="P96" s="41"/>
      <c r="Q96" s="44"/>
      <c r="R96" s="44"/>
      <c r="S96" s="44"/>
      <c r="T96" s="41"/>
      <c r="U96" s="42"/>
      <c r="V96" s="43"/>
      <c r="W96" s="41"/>
      <c r="X96" s="42"/>
      <c r="Y96" s="43"/>
      <c r="AB96" s="42"/>
      <c r="AC96" s="43"/>
    </row>
    <row r="97" spans="1:29" x14ac:dyDescent="0.15">
      <c r="C97" s="29" t="s">
        <v>38</v>
      </c>
      <c r="D97" s="40">
        <v>43.985600000000005</v>
      </c>
      <c r="E97" s="41">
        <v>37.575699999999998</v>
      </c>
      <c r="F97" s="42">
        <v>44.059899999999999</v>
      </c>
      <c r="G97" s="43">
        <v>45.346899999999998</v>
      </c>
      <c r="H97" s="41">
        <v>36.5</v>
      </c>
      <c r="I97" s="42">
        <v>47.75</v>
      </c>
      <c r="J97" s="42">
        <v>51.749999999999993</v>
      </c>
      <c r="K97" s="42">
        <v>43.75</v>
      </c>
      <c r="L97" s="42">
        <v>41.5</v>
      </c>
      <c r="M97" s="43">
        <v>56.25</v>
      </c>
      <c r="N97" s="44">
        <v>44.021900000000002</v>
      </c>
      <c r="O97" s="44">
        <v>43.9497</v>
      </c>
      <c r="P97" s="41">
        <v>45.839400000000005</v>
      </c>
      <c r="Q97" s="44">
        <v>42.435499999999998</v>
      </c>
      <c r="R97" s="44">
        <v>45.078800000000001</v>
      </c>
      <c r="S97" s="44">
        <v>42.5655</v>
      </c>
      <c r="T97" s="41">
        <v>48.670400000000001</v>
      </c>
      <c r="U97" s="42">
        <v>36.073399999999999</v>
      </c>
      <c r="V97" s="43">
        <v>40.217999999999996</v>
      </c>
      <c r="W97" s="41">
        <v>39.633400000000002</v>
      </c>
      <c r="X97" s="42">
        <v>45.361899999999999</v>
      </c>
      <c r="Y97" s="43">
        <v>45.182699999999997</v>
      </c>
      <c r="Z97" s="45"/>
      <c r="AA97" s="45"/>
      <c r="AB97" s="46"/>
      <c r="AC97" s="47"/>
    </row>
    <row r="98" spans="1:29" x14ac:dyDescent="0.15">
      <c r="C98" s="29" t="s">
        <v>40</v>
      </c>
      <c r="D98" s="40">
        <v>55.153200000000005</v>
      </c>
      <c r="E98" s="41">
        <v>60.775300000000001</v>
      </c>
      <c r="F98" s="42">
        <v>55.5563</v>
      </c>
      <c r="G98" s="43">
        <v>53.574399999999997</v>
      </c>
      <c r="H98" s="41">
        <v>62.5</v>
      </c>
      <c r="I98" s="42">
        <v>51.749999999999993</v>
      </c>
      <c r="J98" s="42">
        <v>47.5</v>
      </c>
      <c r="K98" s="42">
        <v>54.75</v>
      </c>
      <c r="L98" s="42">
        <v>57.499999999999993</v>
      </c>
      <c r="M98" s="43">
        <v>43.25</v>
      </c>
      <c r="N98" s="44">
        <v>55.492699999999992</v>
      </c>
      <c r="O98" s="44">
        <v>54.818399999999997</v>
      </c>
      <c r="P98" s="41">
        <v>53.886699999999998</v>
      </c>
      <c r="Q98" s="44">
        <v>55.987699999999997</v>
      </c>
      <c r="R98" s="44">
        <v>54.53</v>
      </c>
      <c r="S98" s="44">
        <v>56.305599999999998</v>
      </c>
      <c r="T98" s="41">
        <v>50.419400000000003</v>
      </c>
      <c r="U98" s="42">
        <v>63.183299999999996</v>
      </c>
      <c r="V98" s="43">
        <v>58.916100000000007</v>
      </c>
      <c r="W98" s="41">
        <v>59.393900000000002</v>
      </c>
      <c r="X98" s="42">
        <v>53.962500000000006</v>
      </c>
      <c r="Y98" s="43">
        <v>53.8431</v>
      </c>
      <c r="Z98" s="45"/>
      <c r="AA98" s="45"/>
      <c r="AB98" s="46"/>
      <c r="AC98" s="47"/>
    </row>
    <row r="99" spans="1:29" x14ac:dyDescent="0.15">
      <c r="C99" s="29" t="s">
        <v>39</v>
      </c>
      <c r="D99" s="40">
        <v>0.86119999999999997</v>
      </c>
      <c r="E99" s="41">
        <v>1.649</v>
      </c>
      <c r="F99" s="42">
        <v>0.38379999999999997</v>
      </c>
      <c r="G99" s="43">
        <v>1.0787</v>
      </c>
      <c r="H99" s="41">
        <v>1</v>
      </c>
      <c r="I99" s="42">
        <v>0.5</v>
      </c>
      <c r="J99" s="42">
        <v>0.75</v>
      </c>
      <c r="K99" s="42">
        <v>1.5</v>
      </c>
      <c r="L99" s="42">
        <v>1</v>
      </c>
      <c r="M99" s="43">
        <v>0.5</v>
      </c>
      <c r="N99" s="44">
        <v>0.4854</v>
      </c>
      <c r="O99" s="44">
        <v>1.2318</v>
      </c>
      <c r="P99" s="41">
        <v>0.27390000000000003</v>
      </c>
      <c r="Q99" s="44">
        <v>1.5768</v>
      </c>
      <c r="R99" s="44">
        <v>0.39119999999999999</v>
      </c>
      <c r="S99" s="44">
        <v>1.1289</v>
      </c>
      <c r="T99" s="41">
        <v>0.91020000000000012</v>
      </c>
      <c r="U99" s="42">
        <v>0.74330000000000007</v>
      </c>
      <c r="V99" s="43">
        <v>0.8659</v>
      </c>
      <c r="W99" s="41">
        <v>0.9726999999999999</v>
      </c>
      <c r="X99" s="42">
        <v>0.67559999999999998</v>
      </c>
      <c r="Y99" s="43">
        <v>0.97420000000000007</v>
      </c>
      <c r="Z99" s="54"/>
      <c r="AA99" s="54"/>
      <c r="AB99" s="55"/>
      <c r="AC99" s="56"/>
    </row>
    <row r="100" spans="1:29" x14ac:dyDescent="0.15">
      <c r="D100" s="40"/>
      <c r="E100" s="41"/>
      <c r="F100" s="42"/>
      <c r="G100" s="43"/>
      <c r="H100" s="41"/>
      <c r="I100" s="42"/>
      <c r="J100" s="42"/>
      <c r="K100" s="42"/>
      <c r="L100" s="42"/>
      <c r="M100" s="43"/>
      <c r="N100" s="44"/>
      <c r="O100" s="44"/>
      <c r="P100" s="41"/>
      <c r="Q100" s="44"/>
      <c r="R100" s="44"/>
      <c r="S100" s="44"/>
      <c r="T100" s="41"/>
      <c r="U100" s="42"/>
      <c r="V100" s="43"/>
      <c r="W100" s="41"/>
      <c r="X100" s="42"/>
      <c r="Y100" s="43"/>
      <c r="AB100" s="42"/>
      <c r="AC100" s="43"/>
    </row>
    <row r="101" spans="1:29" ht="28" x14ac:dyDescent="0.15">
      <c r="B101" s="23" t="s">
        <v>67</v>
      </c>
      <c r="C101" s="30" t="s">
        <v>68</v>
      </c>
      <c r="D101" s="40"/>
      <c r="E101" s="41"/>
      <c r="F101" s="42"/>
      <c r="G101" s="43"/>
      <c r="H101" s="41"/>
      <c r="I101" s="42"/>
      <c r="J101" s="42"/>
      <c r="K101" s="42"/>
      <c r="L101" s="42"/>
      <c r="M101" s="43"/>
      <c r="N101" s="44"/>
      <c r="O101" s="44"/>
      <c r="P101" s="41"/>
      <c r="Q101" s="44"/>
      <c r="R101" s="44"/>
      <c r="S101" s="44"/>
      <c r="T101" s="41"/>
      <c r="U101" s="42"/>
      <c r="V101" s="43"/>
      <c r="W101" s="41"/>
      <c r="X101" s="42"/>
      <c r="Y101" s="43"/>
      <c r="AB101" s="42"/>
      <c r="AC101" s="43"/>
    </row>
    <row r="102" spans="1:29" x14ac:dyDescent="0.15">
      <c r="C102" s="29" t="s">
        <v>69</v>
      </c>
      <c r="D102" s="40">
        <v>11.476100000000001</v>
      </c>
      <c r="E102" s="41">
        <v>21.409300000000002</v>
      </c>
      <c r="F102" s="42">
        <v>10.761900000000001</v>
      </c>
      <c r="G102" s="43">
        <v>9.8835000000000015</v>
      </c>
      <c r="H102" s="41">
        <v>12</v>
      </c>
      <c r="I102" s="42">
        <v>11.5</v>
      </c>
      <c r="J102" s="42">
        <v>10.75</v>
      </c>
      <c r="K102" s="42">
        <v>9.75</v>
      </c>
      <c r="L102" s="42">
        <v>14.75</v>
      </c>
      <c r="M102" s="43">
        <v>5</v>
      </c>
      <c r="N102" s="44">
        <v>11.7399</v>
      </c>
      <c r="O102" s="44">
        <v>11.215999999999999</v>
      </c>
      <c r="P102" s="41">
        <v>10.1625</v>
      </c>
      <c r="Q102" s="44">
        <v>10.1592</v>
      </c>
      <c r="R102" s="44">
        <v>11.555300000000001</v>
      </c>
      <c r="S102" s="44">
        <v>14.822199999999999</v>
      </c>
      <c r="T102" s="41">
        <v>13.063499999999999</v>
      </c>
      <c r="U102" s="42">
        <v>10.563799999999999</v>
      </c>
      <c r="V102" s="43">
        <v>8.3566000000000003</v>
      </c>
      <c r="W102" s="41">
        <v>8.3748000000000005</v>
      </c>
      <c r="X102" s="42">
        <v>12.1693</v>
      </c>
      <c r="Y102" s="43">
        <v>12.718999999999999</v>
      </c>
      <c r="Z102" s="45"/>
      <c r="AA102" s="45"/>
      <c r="AB102" s="46"/>
      <c r="AC102" s="47"/>
    </row>
    <row r="103" spans="1:29" x14ac:dyDescent="0.15">
      <c r="C103" s="29">
        <v>2</v>
      </c>
      <c r="D103" s="40">
        <v>9.4215999999999998</v>
      </c>
      <c r="E103" s="41">
        <v>9.9079999999999995</v>
      </c>
      <c r="F103" s="42">
        <v>10.0388</v>
      </c>
      <c r="G103" s="43">
        <v>8.8753999999999991</v>
      </c>
      <c r="H103" s="41">
        <v>9.75</v>
      </c>
      <c r="I103" s="42">
        <v>10.75</v>
      </c>
      <c r="J103" s="42">
        <v>10.5</v>
      </c>
      <c r="K103" s="42">
        <v>9.25</v>
      </c>
      <c r="L103" s="42">
        <v>5</v>
      </c>
      <c r="M103" s="43">
        <v>7.0000000000000009</v>
      </c>
      <c r="N103" s="44">
        <v>8.9007000000000005</v>
      </c>
      <c r="O103" s="44">
        <v>9.9352</v>
      </c>
      <c r="P103" s="41">
        <v>9.9801000000000002</v>
      </c>
      <c r="Q103" s="44">
        <v>10.226599999999999</v>
      </c>
      <c r="R103" s="44">
        <v>7.9935999999999989</v>
      </c>
      <c r="S103" s="44">
        <v>9.1839000000000013</v>
      </c>
      <c r="T103" s="41">
        <v>8.9240999999999993</v>
      </c>
      <c r="U103" s="42">
        <v>9.9291999999999998</v>
      </c>
      <c r="V103" s="43">
        <v>10.2018</v>
      </c>
      <c r="W103" s="41">
        <v>9.7154000000000007</v>
      </c>
      <c r="X103" s="42">
        <v>8.8275999999999986</v>
      </c>
      <c r="Y103" s="43">
        <v>9.7073</v>
      </c>
      <c r="Z103" s="45"/>
      <c r="AA103" s="45"/>
      <c r="AB103" s="46"/>
      <c r="AC103" s="47"/>
    </row>
    <row r="104" spans="1:29" x14ac:dyDescent="0.15">
      <c r="C104" s="29">
        <v>3</v>
      </c>
      <c r="D104" s="40">
        <v>25.657000000000004</v>
      </c>
      <c r="E104" s="41">
        <v>23.9785</v>
      </c>
      <c r="F104" s="42">
        <v>30.228200000000001</v>
      </c>
      <c r="G104" s="43">
        <v>22.258300000000002</v>
      </c>
      <c r="H104" s="41">
        <v>27.250000000000004</v>
      </c>
      <c r="I104" s="42">
        <v>26</v>
      </c>
      <c r="J104" s="42">
        <v>26.75</v>
      </c>
      <c r="K104" s="42">
        <v>23</v>
      </c>
      <c r="L104" s="42">
        <v>22.75</v>
      </c>
      <c r="M104" s="43">
        <v>23</v>
      </c>
      <c r="N104" s="44">
        <v>25.005800000000001</v>
      </c>
      <c r="O104" s="44">
        <v>26.299099999999996</v>
      </c>
      <c r="P104" s="41">
        <v>28.5626</v>
      </c>
      <c r="Q104" s="44">
        <v>25.927399999999999</v>
      </c>
      <c r="R104" s="44">
        <v>22.939999999999998</v>
      </c>
      <c r="S104" s="44">
        <v>24.7685</v>
      </c>
      <c r="T104" s="41">
        <v>26.474700000000002</v>
      </c>
      <c r="U104" s="42">
        <v>25.959100000000003</v>
      </c>
      <c r="V104" s="43">
        <v>23.269000000000002</v>
      </c>
      <c r="W104" s="41">
        <v>25.428899999999999</v>
      </c>
      <c r="X104" s="42">
        <v>25.301800000000004</v>
      </c>
      <c r="Y104" s="43">
        <v>26.299800000000001</v>
      </c>
      <c r="Z104" s="45"/>
      <c r="AA104" s="45"/>
      <c r="AB104" s="46"/>
      <c r="AC104" s="47"/>
    </row>
    <row r="105" spans="1:29" x14ac:dyDescent="0.15">
      <c r="C105" s="29">
        <v>4</v>
      </c>
      <c r="D105" s="40">
        <v>26.970400000000001</v>
      </c>
      <c r="E105" s="41">
        <v>19.0656</v>
      </c>
      <c r="F105" s="42">
        <v>27.017000000000003</v>
      </c>
      <c r="G105" s="43">
        <v>28.568900000000003</v>
      </c>
      <c r="H105" s="41">
        <v>24</v>
      </c>
      <c r="I105" s="42">
        <v>24.5</v>
      </c>
      <c r="J105" s="42">
        <v>31.25</v>
      </c>
      <c r="K105" s="42">
        <v>28.249999999999996</v>
      </c>
      <c r="L105" s="42">
        <v>30.75</v>
      </c>
      <c r="M105" s="43">
        <v>38</v>
      </c>
      <c r="N105" s="44">
        <v>26.573799999999999</v>
      </c>
      <c r="O105" s="44">
        <v>27.361499999999999</v>
      </c>
      <c r="P105" s="41">
        <v>24.664300000000001</v>
      </c>
      <c r="Q105" s="44">
        <v>26.1067</v>
      </c>
      <c r="R105" s="44">
        <v>30.133800000000001</v>
      </c>
      <c r="S105" s="44">
        <v>27.339599999999997</v>
      </c>
      <c r="T105" s="41">
        <v>26.536100000000001</v>
      </c>
      <c r="U105" s="42">
        <v>29.656399999999998</v>
      </c>
      <c r="V105" s="43">
        <v>25.241700000000002</v>
      </c>
      <c r="W105" s="41">
        <v>28.067700000000002</v>
      </c>
      <c r="X105" s="42">
        <v>28.1416</v>
      </c>
      <c r="Y105" s="43">
        <v>25.263000000000002</v>
      </c>
      <c r="Z105" s="45"/>
      <c r="AA105" s="45"/>
      <c r="AB105" s="46"/>
      <c r="AC105" s="47"/>
    </row>
    <row r="106" spans="1:29" x14ac:dyDescent="0.15">
      <c r="C106" s="29" t="s">
        <v>70</v>
      </c>
      <c r="D106" s="40">
        <v>25.890400000000003</v>
      </c>
      <c r="E106" s="41">
        <v>24.430399999999999</v>
      </c>
      <c r="F106" s="42">
        <v>21.583300000000001</v>
      </c>
      <c r="G106" s="43">
        <v>29.792099999999998</v>
      </c>
      <c r="H106" s="41">
        <v>26.5</v>
      </c>
      <c r="I106" s="42">
        <v>26.75</v>
      </c>
      <c r="J106" s="42">
        <v>19.5</v>
      </c>
      <c r="K106" s="42">
        <v>28.749999999999996</v>
      </c>
      <c r="L106" s="42">
        <v>26.75</v>
      </c>
      <c r="M106" s="43">
        <v>27</v>
      </c>
      <c r="N106" s="44">
        <v>27.368399999999998</v>
      </c>
      <c r="O106" s="44">
        <v>24.4328</v>
      </c>
      <c r="P106" s="41">
        <v>25.652999999999999</v>
      </c>
      <c r="Q106" s="44">
        <v>27.358300000000003</v>
      </c>
      <c r="R106" s="44">
        <v>26.976099999999999</v>
      </c>
      <c r="S106" s="44">
        <v>23.047899999999998</v>
      </c>
      <c r="T106" s="41">
        <v>24.735499999999998</v>
      </c>
      <c r="U106" s="42">
        <v>23.0152</v>
      </c>
      <c r="V106" s="43">
        <v>31.829400000000003</v>
      </c>
      <c r="W106" s="41">
        <v>28.109400000000001</v>
      </c>
      <c r="X106" s="42">
        <v>24.9087</v>
      </c>
      <c r="Y106" s="43">
        <v>25.320399999999999</v>
      </c>
      <c r="Z106" s="45"/>
      <c r="AA106" s="45"/>
      <c r="AB106" s="46"/>
      <c r="AC106" s="47"/>
    </row>
    <row r="107" spans="1:29" x14ac:dyDescent="0.15">
      <c r="C107" s="29" t="s">
        <v>39</v>
      </c>
      <c r="D107" s="40">
        <v>0.58460000000000001</v>
      </c>
      <c r="E107" s="41">
        <v>1.2082999999999999</v>
      </c>
      <c r="F107" s="42">
        <v>0.37080000000000002</v>
      </c>
      <c r="G107" s="43">
        <v>0.62179999999999991</v>
      </c>
      <c r="H107" s="41">
        <v>0.5</v>
      </c>
      <c r="I107" s="42">
        <v>0.5</v>
      </c>
      <c r="J107" s="42">
        <v>1.25</v>
      </c>
      <c r="K107" s="42">
        <v>1</v>
      </c>
      <c r="L107" s="42">
        <v>0</v>
      </c>
      <c r="M107" s="43">
        <v>0</v>
      </c>
      <c r="N107" s="44">
        <v>0.41139999999999999</v>
      </c>
      <c r="O107" s="44">
        <v>0.75539999999999996</v>
      </c>
      <c r="P107" s="41">
        <v>0.97760000000000002</v>
      </c>
      <c r="Q107" s="44">
        <v>0.2218</v>
      </c>
      <c r="R107" s="44">
        <v>0.40109999999999996</v>
      </c>
      <c r="S107" s="44">
        <v>0.83789999999999998</v>
      </c>
      <c r="T107" s="41">
        <v>0.26600000000000001</v>
      </c>
      <c r="U107" s="42">
        <v>0.87620000000000009</v>
      </c>
      <c r="V107" s="43">
        <v>1.1015000000000001</v>
      </c>
      <c r="W107" s="41">
        <v>0.30380000000000001</v>
      </c>
      <c r="X107" s="42">
        <v>0.65100000000000002</v>
      </c>
      <c r="Y107" s="43">
        <v>0.6905</v>
      </c>
      <c r="Z107" s="45"/>
      <c r="AA107" s="45"/>
      <c r="AB107" s="46"/>
      <c r="AC107" s="47"/>
    </row>
    <row r="108" spans="1:29" s="57" customFormat="1" x14ac:dyDescent="0.15">
      <c r="A108" s="26"/>
      <c r="B108" s="26"/>
      <c r="C108" s="31" t="s">
        <v>35</v>
      </c>
      <c r="D108" s="49">
        <f t="shared" ref="D108:J108" si="5">(D102*1+D103*2+D104*3+D105*4+D106*5)/SUM(D102:D106)</f>
        <v>3.4665006965714604</v>
      </c>
      <c r="E108" s="50">
        <f t="shared" si="5"/>
        <v>3.1538568990543752</v>
      </c>
      <c r="F108" s="51">
        <f t="shared" si="5"/>
        <v>3.3876473965463942</v>
      </c>
      <c r="G108" s="52">
        <f t="shared" si="5"/>
        <v>3.5988305282245006</v>
      </c>
      <c r="H108" s="50">
        <f t="shared" si="5"/>
        <v>3.4346733668341707</v>
      </c>
      <c r="I108" s="51">
        <f t="shared" si="5"/>
        <v>3.4447236180904524</v>
      </c>
      <c r="J108" s="51">
        <f t="shared" si="5"/>
        <v>3.3873417721518986</v>
      </c>
      <c r="K108" s="51">
        <f t="shared" ref="K108:L108" si="6">(K102*1+K103*2+K104*3+K105*4+K106*5)/SUM(K102:K106)</f>
        <v>3.5757575757575757</v>
      </c>
      <c r="L108" s="51">
        <f t="shared" si="6"/>
        <v>3.4975000000000001</v>
      </c>
      <c r="M108" s="52">
        <f t="shared" ref="M108:Y108" si="7">(M102*1+M103*2+M104*3+M105*4+M106*5)/SUM(M102:M106)</f>
        <v>3.75</v>
      </c>
      <c r="N108" s="53">
        <f t="shared" si="7"/>
        <v>3.4913222999419613</v>
      </c>
      <c r="O108" s="53">
        <f t="shared" si="7"/>
        <v>3.4419373950824523</v>
      </c>
      <c r="P108" s="50">
        <f t="shared" si="7"/>
        <v>3.4611598374106887</v>
      </c>
      <c r="Q108" s="53">
        <f t="shared" si="7"/>
        <v>3.503900651645349</v>
      </c>
      <c r="R108" s="53">
        <f t="shared" si="7"/>
        <v>3.531952192195086</v>
      </c>
      <c r="S108" s="53">
        <f t="shared" si="7"/>
        <v>3.3489952310408917</v>
      </c>
      <c r="T108" s="50">
        <f t="shared" si="7"/>
        <v>3.4106527469596597</v>
      </c>
      <c r="U108" s="51">
        <f t="shared" si="7"/>
        <v>3.4502455013281383</v>
      </c>
      <c r="V108" s="52">
        <f t="shared" si="7"/>
        <v>3.6267587476048679</v>
      </c>
      <c r="W108" s="50">
        <f t="shared" si="7"/>
        <v>3.579976970034966</v>
      </c>
      <c r="X108" s="51">
        <f t="shared" si="7"/>
        <v>3.4508631189040662</v>
      </c>
      <c r="Y108" s="52">
        <f t="shared" si="7"/>
        <v>3.410418942800034</v>
      </c>
      <c r="Z108" s="54"/>
      <c r="AA108" s="54"/>
      <c r="AB108" s="55"/>
      <c r="AC108" s="56"/>
    </row>
    <row r="109" spans="1:29" x14ac:dyDescent="0.15">
      <c r="D109" s="40"/>
      <c r="E109" s="41"/>
      <c r="F109" s="42"/>
      <c r="G109" s="43"/>
      <c r="H109" s="41"/>
      <c r="I109" s="42"/>
      <c r="J109" s="42"/>
      <c r="K109" s="42"/>
      <c r="L109" s="42"/>
      <c r="M109" s="43"/>
      <c r="N109" s="44"/>
      <c r="O109" s="44"/>
      <c r="P109" s="41"/>
      <c r="Q109" s="44"/>
      <c r="R109" s="44"/>
      <c r="S109" s="44"/>
      <c r="T109" s="41"/>
      <c r="U109" s="42"/>
      <c r="V109" s="43"/>
      <c r="W109" s="41"/>
      <c r="X109" s="42"/>
      <c r="Y109" s="43"/>
      <c r="AB109" s="42"/>
      <c r="AC109" s="43"/>
    </row>
    <row r="110" spans="1:29" ht="42" x14ac:dyDescent="0.15">
      <c r="B110" s="23" t="s">
        <v>71</v>
      </c>
      <c r="C110" s="30" t="s">
        <v>851</v>
      </c>
      <c r="D110" s="40"/>
      <c r="E110" s="41"/>
      <c r="F110" s="42"/>
      <c r="G110" s="43"/>
      <c r="H110" s="41"/>
      <c r="I110" s="42"/>
      <c r="J110" s="42"/>
      <c r="K110" s="42"/>
      <c r="L110" s="42"/>
      <c r="M110" s="43"/>
      <c r="N110" s="44"/>
      <c r="O110" s="44"/>
      <c r="P110" s="41"/>
      <c r="Q110" s="44"/>
      <c r="R110" s="44"/>
      <c r="S110" s="44"/>
      <c r="T110" s="41"/>
      <c r="U110" s="42"/>
      <c r="V110" s="43"/>
      <c r="W110" s="41"/>
      <c r="X110" s="42"/>
      <c r="Y110" s="43"/>
      <c r="AB110" s="42"/>
      <c r="AC110" s="43"/>
    </row>
    <row r="111" spans="1:29" x14ac:dyDescent="0.15">
      <c r="C111" s="29" t="s">
        <v>33</v>
      </c>
      <c r="D111" s="40">
        <v>0.81189999999999996</v>
      </c>
      <c r="E111" s="41">
        <v>5.8512000000000004</v>
      </c>
      <c r="F111" s="42">
        <v>0.2651</v>
      </c>
      <c r="G111" s="43">
        <v>0.11789999999999999</v>
      </c>
      <c r="H111" s="41">
        <v>1.5</v>
      </c>
      <c r="I111" s="42">
        <v>0.5</v>
      </c>
      <c r="J111" s="42">
        <v>0.25</v>
      </c>
      <c r="K111" s="42">
        <v>0.75</v>
      </c>
      <c r="L111" s="42">
        <v>0.75</v>
      </c>
      <c r="M111" s="43">
        <v>0</v>
      </c>
      <c r="N111" s="44">
        <v>0.8798999999999999</v>
      </c>
      <c r="O111" s="44">
        <v>0.74469999999999992</v>
      </c>
      <c r="P111" s="41">
        <v>0</v>
      </c>
      <c r="Q111" s="44">
        <v>0.59300000000000008</v>
      </c>
      <c r="R111" s="44">
        <v>1.1237999999999999</v>
      </c>
      <c r="S111" s="44">
        <v>1.5457000000000001</v>
      </c>
      <c r="T111" s="41">
        <v>1.2208000000000001</v>
      </c>
      <c r="U111" s="42">
        <v>0.1215</v>
      </c>
      <c r="V111" s="43">
        <v>0.50340000000000007</v>
      </c>
      <c r="W111" s="41">
        <v>0</v>
      </c>
      <c r="X111" s="42">
        <v>0.55940000000000001</v>
      </c>
      <c r="Y111" s="43">
        <v>1.5230999999999999</v>
      </c>
      <c r="Z111" s="45"/>
      <c r="AA111" s="45"/>
      <c r="AB111" s="46"/>
      <c r="AC111" s="47"/>
    </row>
    <row r="112" spans="1:29" x14ac:dyDescent="0.15">
      <c r="C112" s="29">
        <v>2</v>
      </c>
      <c r="D112" s="40">
        <v>0.34370000000000001</v>
      </c>
      <c r="E112" s="41">
        <v>2.1409000000000002</v>
      </c>
      <c r="F112" s="42">
        <v>0.26679999999999998</v>
      </c>
      <c r="G112" s="43">
        <v>0</v>
      </c>
      <c r="H112" s="41">
        <v>0.75</v>
      </c>
      <c r="I112" s="42">
        <v>0</v>
      </c>
      <c r="J112" s="42">
        <v>0.25</v>
      </c>
      <c r="K112" s="42">
        <v>0.25</v>
      </c>
      <c r="L112" s="42">
        <v>0.25</v>
      </c>
      <c r="M112" s="43">
        <v>0.5</v>
      </c>
      <c r="N112" s="44">
        <v>0.54339999999999999</v>
      </c>
      <c r="O112" s="44">
        <v>0.14679999999999999</v>
      </c>
      <c r="P112" s="41">
        <v>0.31519999999999998</v>
      </c>
      <c r="Q112" s="44">
        <v>0.30370000000000003</v>
      </c>
      <c r="R112" s="44">
        <v>0.15479999999999999</v>
      </c>
      <c r="S112" s="44">
        <v>0.64810000000000001</v>
      </c>
      <c r="T112" s="41">
        <v>0.3236</v>
      </c>
      <c r="U112" s="42">
        <v>0.33100000000000002</v>
      </c>
      <c r="V112" s="43">
        <v>0.41170000000000001</v>
      </c>
      <c r="W112" s="41">
        <v>0.37590000000000001</v>
      </c>
      <c r="X112" s="42">
        <v>0.28700000000000003</v>
      </c>
      <c r="Y112" s="43">
        <v>0.37989999999999996</v>
      </c>
      <c r="Z112" s="45"/>
      <c r="AA112" s="45"/>
      <c r="AB112" s="46"/>
      <c r="AC112" s="47"/>
    </row>
    <row r="113" spans="1:29" x14ac:dyDescent="0.15">
      <c r="C113" s="29">
        <v>3</v>
      </c>
      <c r="D113" s="40">
        <v>1.2179</v>
      </c>
      <c r="E113" s="41">
        <v>5.6032999999999999</v>
      </c>
      <c r="F113" s="42">
        <v>0.67600000000000005</v>
      </c>
      <c r="G113" s="43">
        <v>0.59970000000000001</v>
      </c>
      <c r="H113" s="41">
        <v>1.5</v>
      </c>
      <c r="I113" s="42">
        <v>1</v>
      </c>
      <c r="J113" s="42">
        <v>1.25</v>
      </c>
      <c r="K113" s="42">
        <v>1.25</v>
      </c>
      <c r="L113" s="42">
        <v>1.25</v>
      </c>
      <c r="M113" s="43">
        <v>0.25</v>
      </c>
      <c r="N113" s="44">
        <v>1.0691000000000002</v>
      </c>
      <c r="O113" s="44">
        <v>1.3648</v>
      </c>
      <c r="P113" s="41">
        <v>0.98040000000000005</v>
      </c>
      <c r="Q113" s="44">
        <v>0.95340000000000003</v>
      </c>
      <c r="R113" s="44">
        <v>0.65939999999999999</v>
      </c>
      <c r="S113" s="44">
        <v>2.4858000000000002</v>
      </c>
      <c r="T113" s="41">
        <v>1.5734000000000001</v>
      </c>
      <c r="U113" s="42">
        <v>0.69569999999999999</v>
      </c>
      <c r="V113" s="43">
        <v>0.8659</v>
      </c>
      <c r="W113" s="41">
        <v>0.63870000000000005</v>
      </c>
      <c r="X113" s="42">
        <v>0.76019999999999999</v>
      </c>
      <c r="Y113" s="43">
        <v>1.9866999999999999</v>
      </c>
      <c r="Z113" s="45"/>
      <c r="AA113" s="45"/>
      <c r="AB113" s="46"/>
      <c r="AC113" s="47"/>
    </row>
    <row r="114" spans="1:29" x14ac:dyDescent="0.15">
      <c r="C114" s="29">
        <v>4</v>
      </c>
      <c r="D114" s="40">
        <v>1.0884</v>
      </c>
      <c r="E114" s="41">
        <v>4.7563000000000004</v>
      </c>
      <c r="F114" s="42">
        <v>0.5393</v>
      </c>
      <c r="G114" s="43">
        <v>0.71060000000000001</v>
      </c>
      <c r="H114" s="41">
        <v>0</v>
      </c>
      <c r="I114" s="42">
        <v>2.5</v>
      </c>
      <c r="J114" s="42">
        <v>0.75</v>
      </c>
      <c r="K114" s="42">
        <v>1</v>
      </c>
      <c r="L114" s="42">
        <v>1.25</v>
      </c>
      <c r="M114" s="43">
        <v>0.5</v>
      </c>
      <c r="N114" s="44">
        <v>1.0314000000000001</v>
      </c>
      <c r="O114" s="44">
        <v>1.1446000000000001</v>
      </c>
      <c r="P114" s="41">
        <v>0.5615</v>
      </c>
      <c r="Q114" s="44">
        <v>1.5514999999999999</v>
      </c>
      <c r="R114" s="44">
        <v>0.57330000000000003</v>
      </c>
      <c r="S114" s="44">
        <v>1.6750999999999998</v>
      </c>
      <c r="T114" s="41">
        <v>1.1721999999999999</v>
      </c>
      <c r="U114" s="42">
        <v>1.1523000000000001</v>
      </c>
      <c r="V114" s="43">
        <v>0.80180000000000007</v>
      </c>
      <c r="W114" s="41">
        <v>0.60949999999999993</v>
      </c>
      <c r="X114" s="42">
        <v>1.0255999999999998</v>
      </c>
      <c r="Y114" s="43">
        <v>1.4326999999999999</v>
      </c>
      <c r="Z114" s="45"/>
      <c r="AA114" s="45"/>
      <c r="AB114" s="46"/>
      <c r="AC114" s="47"/>
    </row>
    <row r="115" spans="1:29" x14ac:dyDescent="0.15">
      <c r="C115" s="29">
        <v>5</v>
      </c>
      <c r="D115" s="40">
        <v>4.4543999999999997</v>
      </c>
      <c r="E115" s="41">
        <v>15.331200000000001</v>
      </c>
      <c r="F115" s="42">
        <v>4.3130000000000006</v>
      </c>
      <c r="G115" s="43">
        <v>2.1267999999999998</v>
      </c>
      <c r="H115" s="41">
        <v>4.25</v>
      </c>
      <c r="I115" s="42">
        <v>5.5</v>
      </c>
      <c r="J115" s="42">
        <v>2.75</v>
      </c>
      <c r="K115" s="42">
        <v>6</v>
      </c>
      <c r="L115" s="42">
        <v>3.25</v>
      </c>
      <c r="M115" s="43">
        <v>3.75</v>
      </c>
      <c r="N115" s="44">
        <v>4.1414</v>
      </c>
      <c r="O115" s="44">
        <v>4.7632000000000003</v>
      </c>
      <c r="P115" s="41">
        <v>2.8833000000000002</v>
      </c>
      <c r="Q115" s="44">
        <v>4.2801999999999998</v>
      </c>
      <c r="R115" s="44">
        <v>5.8742000000000001</v>
      </c>
      <c r="S115" s="44">
        <v>4.9379</v>
      </c>
      <c r="T115" s="41">
        <v>5.7929000000000004</v>
      </c>
      <c r="U115" s="42">
        <v>4.4107000000000003</v>
      </c>
      <c r="V115" s="43">
        <v>1.0035000000000001</v>
      </c>
      <c r="W115" s="41">
        <v>2.9218000000000002</v>
      </c>
      <c r="X115" s="42">
        <v>3.3022000000000005</v>
      </c>
      <c r="Y115" s="43">
        <v>6.4426999999999994</v>
      </c>
      <c r="Z115" s="45"/>
      <c r="AA115" s="45"/>
      <c r="AB115" s="46"/>
      <c r="AC115" s="47"/>
    </row>
    <row r="116" spans="1:29" x14ac:dyDescent="0.15">
      <c r="C116" s="29">
        <v>6</v>
      </c>
      <c r="D116" s="40">
        <v>3.2587999999999999</v>
      </c>
      <c r="E116" s="41">
        <v>11.9062</v>
      </c>
      <c r="F116" s="42">
        <v>3.9232000000000005</v>
      </c>
      <c r="G116" s="43">
        <v>0.61219999999999997</v>
      </c>
      <c r="H116" s="41">
        <v>3.25</v>
      </c>
      <c r="I116" s="42">
        <v>2.75</v>
      </c>
      <c r="J116" s="42">
        <v>2.5</v>
      </c>
      <c r="K116" s="42">
        <v>5.5</v>
      </c>
      <c r="L116" s="42">
        <v>3.75</v>
      </c>
      <c r="M116" s="43">
        <v>1.7500000000000002</v>
      </c>
      <c r="N116" s="44">
        <v>3.0972</v>
      </c>
      <c r="O116" s="44">
        <v>3.4181000000000004</v>
      </c>
      <c r="P116" s="41">
        <v>0.81580000000000008</v>
      </c>
      <c r="Q116" s="44">
        <v>3.4597000000000002</v>
      </c>
      <c r="R116" s="44">
        <v>4.9447000000000001</v>
      </c>
      <c r="S116" s="44">
        <v>3.9051</v>
      </c>
      <c r="T116" s="41">
        <v>3.5059</v>
      </c>
      <c r="U116" s="42">
        <v>2.7872999999999997</v>
      </c>
      <c r="V116" s="43">
        <v>3.1425000000000001</v>
      </c>
      <c r="W116" s="41">
        <v>2.6873</v>
      </c>
      <c r="X116" s="42">
        <v>4.4422000000000006</v>
      </c>
      <c r="Y116" s="43">
        <v>2.5194999999999999</v>
      </c>
      <c r="Z116" s="45"/>
      <c r="AA116" s="45"/>
      <c r="AB116" s="46"/>
      <c r="AC116" s="47"/>
    </row>
    <row r="117" spans="1:29" x14ac:dyDescent="0.15">
      <c r="C117" s="29">
        <v>7</v>
      </c>
      <c r="D117" s="40">
        <v>9.0759000000000007</v>
      </c>
      <c r="E117" s="41">
        <v>10.664300000000001</v>
      </c>
      <c r="F117" s="42">
        <v>15.277699999999999</v>
      </c>
      <c r="G117" s="43">
        <v>3.7082999999999999</v>
      </c>
      <c r="H117" s="41">
        <v>9.75</v>
      </c>
      <c r="I117" s="42">
        <v>8</v>
      </c>
      <c r="J117" s="42">
        <v>8.75</v>
      </c>
      <c r="K117" s="42">
        <v>10.25</v>
      </c>
      <c r="L117" s="42">
        <v>9</v>
      </c>
      <c r="M117" s="43">
        <v>9.5</v>
      </c>
      <c r="N117" s="44">
        <v>9.9615999999999989</v>
      </c>
      <c r="O117" s="44">
        <v>8.2024000000000008</v>
      </c>
      <c r="P117" s="41">
        <v>10.673999999999999</v>
      </c>
      <c r="Q117" s="44">
        <v>8.2277000000000005</v>
      </c>
      <c r="R117" s="44">
        <v>9.2216999999999985</v>
      </c>
      <c r="S117" s="44">
        <v>8.3690999999999995</v>
      </c>
      <c r="T117" s="41">
        <v>10.1937</v>
      </c>
      <c r="U117" s="42">
        <v>8.4888000000000012</v>
      </c>
      <c r="V117" s="43">
        <v>6.8217999999999996</v>
      </c>
      <c r="W117" s="41">
        <v>7.1080000000000005</v>
      </c>
      <c r="X117" s="42">
        <v>8.3125999999999998</v>
      </c>
      <c r="Y117" s="43">
        <v>10.9902</v>
      </c>
      <c r="Z117" s="45"/>
      <c r="AA117" s="45"/>
      <c r="AB117" s="46"/>
      <c r="AC117" s="47"/>
    </row>
    <row r="118" spans="1:29" x14ac:dyDescent="0.15">
      <c r="C118" s="29">
        <v>8</v>
      </c>
      <c r="D118" s="40">
        <v>24.8201</v>
      </c>
      <c r="E118" s="41">
        <v>20.727799999999998</v>
      </c>
      <c r="F118" s="42">
        <v>36.877500000000005</v>
      </c>
      <c r="G118" s="43">
        <v>15.7105</v>
      </c>
      <c r="H118" s="41">
        <v>24.5</v>
      </c>
      <c r="I118" s="42">
        <v>23.25</v>
      </c>
      <c r="J118" s="42">
        <v>26</v>
      </c>
      <c r="K118" s="42">
        <v>25.75</v>
      </c>
      <c r="L118" s="42">
        <v>26.5</v>
      </c>
      <c r="M118" s="43">
        <v>26.75</v>
      </c>
      <c r="N118" s="44">
        <v>24.274000000000001</v>
      </c>
      <c r="O118" s="44">
        <v>25.358599999999999</v>
      </c>
      <c r="P118" s="41">
        <v>25.624299999999998</v>
      </c>
      <c r="Q118" s="44">
        <v>25.3658</v>
      </c>
      <c r="R118" s="44">
        <v>25.851600000000001</v>
      </c>
      <c r="S118" s="44">
        <v>21.851900000000001</v>
      </c>
      <c r="T118" s="41">
        <v>26.839800000000004</v>
      </c>
      <c r="U118" s="42">
        <v>22.7133</v>
      </c>
      <c r="V118" s="43">
        <v>21.933800000000002</v>
      </c>
      <c r="W118" s="41">
        <v>23.247499999999999</v>
      </c>
      <c r="X118" s="42">
        <v>25.124400000000001</v>
      </c>
      <c r="Y118" s="43">
        <v>25.451499999999999</v>
      </c>
      <c r="Z118" s="45"/>
      <c r="AA118" s="45"/>
      <c r="AB118" s="46"/>
      <c r="AC118" s="47"/>
    </row>
    <row r="119" spans="1:29" x14ac:dyDescent="0.15">
      <c r="C119" s="29">
        <v>9</v>
      </c>
      <c r="D119" s="40">
        <v>26.247799999999998</v>
      </c>
      <c r="E119" s="41">
        <v>9.1187000000000005</v>
      </c>
      <c r="F119" s="42">
        <v>23.307300000000001</v>
      </c>
      <c r="G119" s="43">
        <v>32.745899999999999</v>
      </c>
      <c r="H119" s="41">
        <v>23.25</v>
      </c>
      <c r="I119" s="42">
        <v>26.5</v>
      </c>
      <c r="J119" s="42">
        <v>31.5</v>
      </c>
      <c r="K119" s="42">
        <v>26.25</v>
      </c>
      <c r="L119" s="42">
        <v>26.5</v>
      </c>
      <c r="M119" s="43">
        <v>28.499999999999996</v>
      </c>
      <c r="N119" s="44">
        <v>25.133400000000002</v>
      </c>
      <c r="O119" s="44">
        <v>27.346799999999998</v>
      </c>
      <c r="P119" s="41">
        <v>27.361899999999999</v>
      </c>
      <c r="Q119" s="44">
        <v>26.142100000000003</v>
      </c>
      <c r="R119" s="44">
        <v>26.096599999999999</v>
      </c>
      <c r="S119" s="44">
        <v>25.3535</v>
      </c>
      <c r="T119" s="41">
        <v>23.841799999999999</v>
      </c>
      <c r="U119" s="42">
        <v>27.589399999999998</v>
      </c>
      <c r="V119" s="43">
        <v>31.181100000000001</v>
      </c>
      <c r="W119" s="41">
        <v>28.616299999999999</v>
      </c>
      <c r="X119" s="42">
        <v>26.838299999999997</v>
      </c>
      <c r="Y119" s="43">
        <v>24.4223</v>
      </c>
      <c r="Z119" s="45"/>
      <c r="AA119" s="45"/>
      <c r="AB119" s="46"/>
      <c r="AC119" s="47"/>
    </row>
    <row r="120" spans="1:29" x14ac:dyDescent="0.15">
      <c r="C120" s="29" t="s">
        <v>34</v>
      </c>
      <c r="D120" s="40">
        <v>28.546300000000002</v>
      </c>
      <c r="E120" s="41">
        <v>13.900100000000002</v>
      </c>
      <c r="F120" s="42">
        <v>14.2872</v>
      </c>
      <c r="G120" s="43">
        <v>43.609900000000003</v>
      </c>
      <c r="H120" s="41">
        <v>31</v>
      </c>
      <c r="I120" s="42">
        <v>30</v>
      </c>
      <c r="J120" s="42">
        <v>26</v>
      </c>
      <c r="K120" s="42">
        <v>22.75</v>
      </c>
      <c r="L120" s="42">
        <v>27.250000000000004</v>
      </c>
      <c r="M120" s="43">
        <v>28.499999999999996</v>
      </c>
      <c r="N120" s="44">
        <v>29.655799999999999</v>
      </c>
      <c r="O120" s="44">
        <v>27.452199999999998</v>
      </c>
      <c r="P120" s="41">
        <v>30.6678</v>
      </c>
      <c r="Q120" s="44">
        <v>29.122999999999998</v>
      </c>
      <c r="R120" s="44">
        <v>25.381799999999998</v>
      </c>
      <c r="S120" s="44">
        <v>29.227700000000002</v>
      </c>
      <c r="T120" s="41">
        <v>25.432300000000001</v>
      </c>
      <c r="U120" s="42">
        <v>31.709900000000001</v>
      </c>
      <c r="V120" s="43">
        <v>33.334399999999995</v>
      </c>
      <c r="W120" s="41">
        <v>33.794999999999995</v>
      </c>
      <c r="X120" s="42">
        <v>29.271100000000001</v>
      </c>
      <c r="Y120" s="43">
        <v>24.778400000000001</v>
      </c>
      <c r="Z120" s="45"/>
      <c r="AA120" s="45"/>
      <c r="AB120" s="46"/>
      <c r="AC120" s="47"/>
    </row>
    <row r="121" spans="1:29" x14ac:dyDescent="0.15">
      <c r="C121" s="29" t="s">
        <v>39</v>
      </c>
      <c r="D121" s="40">
        <v>0.13470000000000001</v>
      </c>
      <c r="E121" s="41">
        <v>0</v>
      </c>
      <c r="F121" s="42">
        <v>0.26679999999999998</v>
      </c>
      <c r="G121" s="43">
        <v>5.8200000000000002E-2</v>
      </c>
      <c r="H121" s="41">
        <v>0.25</v>
      </c>
      <c r="I121" s="42">
        <v>0</v>
      </c>
      <c r="J121" s="42">
        <v>0</v>
      </c>
      <c r="K121" s="42">
        <v>0.25</v>
      </c>
      <c r="L121" s="42">
        <v>0.25</v>
      </c>
      <c r="M121" s="43">
        <v>0</v>
      </c>
      <c r="N121" s="44">
        <v>0.2127</v>
      </c>
      <c r="O121" s="44">
        <v>5.7700000000000001E-2</v>
      </c>
      <c r="P121" s="41">
        <v>0.1157</v>
      </c>
      <c r="Q121" s="44">
        <v>0</v>
      </c>
      <c r="R121" s="44">
        <v>0.11820000000000001</v>
      </c>
      <c r="S121" s="44">
        <v>0</v>
      </c>
      <c r="T121" s="41">
        <v>0.10349999999999999</v>
      </c>
      <c r="U121" s="42">
        <v>0</v>
      </c>
      <c r="V121" s="43">
        <v>0</v>
      </c>
      <c r="W121" s="41">
        <v>0</v>
      </c>
      <c r="X121" s="42">
        <v>7.7100000000000002E-2</v>
      </c>
      <c r="Y121" s="43">
        <v>7.3099999999999998E-2</v>
      </c>
      <c r="Z121" s="45"/>
      <c r="AA121" s="45"/>
      <c r="AB121" s="46"/>
      <c r="AC121" s="47"/>
    </row>
    <row r="122" spans="1:29" s="57" customFormat="1" x14ac:dyDescent="0.15">
      <c r="A122" s="26"/>
      <c r="B122" s="26"/>
      <c r="C122" s="31" t="s">
        <v>35</v>
      </c>
      <c r="D122" s="49">
        <f>(D111*1+D112*2+D113*3+D114*4+D115*5+D116*6+D117*7+D118*8+D119*9+D120*10)/SUM(D111:D120)</f>
        <v>8.3624395685383899</v>
      </c>
      <c r="E122" s="50">
        <f t="shared" ref="E122:V122" si="8">(E111*1+E112*2+E113*3+E114*4+E115*5+E116*6+E117*7+E118*8+E119*9+E120*10)/SUM(E111:E120)</f>
        <v>6.5560310000000008</v>
      </c>
      <c r="F122" s="51">
        <f t="shared" si="8"/>
        <v>8.0684316440579913</v>
      </c>
      <c r="G122" s="52">
        <f t="shared" si="8"/>
        <v>9.0204579065015835</v>
      </c>
      <c r="H122" s="50">
        <f t="shared" si="8"/>
        <v>8.3383458646616546</v>
      </c>
      <c r="I122" s="51">
        <f t="shared" si="8"/>
        <v>8.3800000000000008</v>
      </c>
      <c r="J122" s="51">
        <f t="shared" si="8"/>
        <v>8.49</v>
      </c>
      <c r="K122" s="51">
        <f t="shared" si="8"/>
        <v>8.155388471177945</v>
      </c>
      <c r="L122" s="51">
        <f t="shared" si="8"/>
        <v>8.3684210526315788</v>
      </c>
      <c r="M122" s="52">
        <f t="shared" si="8"/>
        <v>8.5500000000000007</v>
      </c>
      <c r="N122" s="53">
        <f t="shared" si="8"/>
        <v>8.3705284846152619</v>
      </c>
      <c r="O122" s="53">
        <f t="shared" si="8"/>
        <v>8.354473885906053</v>
      </c>
      <c r="P122" s="50">
        <f t="shared" si="8"/>
        <v>8.5877085665200301</v>
      </c>
      <c r="Q122" s="53">
        <f t="shared" si="8"/>
        <v>8.394541605458393</v>
      </c>
      <c r="R122" s="53">
        <f t="shared" si="8"/>
        <v>8.2577133594775436</v>
      </c>
      <c r="S122" s="53">
        <f t="shared" si="8"/>
        <v>8.1897801897801905</v>
      </c>
      <c r="T122" s="50">
        <f t="shared" si="8"/>
        <v>8.1709691240124762</v>
      </c>
      <c r="U122" s="51">
        <f t="shared" si="8"/>
        <v>8.5278955278955291</v>
      </c>
      <c r="V122" s="52">
        <f t="shared" si="8"/>
        <v>8.682019682019682</v>
      </c>
      <c r="W122" s="50">
        <f t="shared" ref="W122:Y122" si="9">(W111*1+W112*2+W113*3+W114*4+W115*5+W116*6+W117*7+W118*8+W119*9+W120*10)/SUM(W111:W120)</f>
        <v>8.6707139999999985</v>
      </c>
      <c r="X122" s="51">
        <f t="shared" si="9"/>
        <v>8.4477017303323549</v>
      </c>
      <c r="Y122" s="52">
        <f t="shared" si="9"/>
        <v>8.1002371731363905</v>
      </c>
      <c r="Z122" s="54"/>
      <c r="AA122" s="54"/>
      <c r="AB122" s="55"/>
      <c r="AC122" s="56"/>
    </row>
    <row r="123" spans="1:29" x14ac:dyDescent="0.15">
      <c r="D123" s="40"/>
      <c r="E123" s="41"/>
      <c r="F123" s="42"/>
      <c r="G123" s="43"/>
      <c r="H123" s="41"/>
      <c r="I123" s="42"/>
      <c r="J123" s="42"/>
      <c r="K123" s="42"/>
      <c r="L123" s="42"/>
      <c r="M123" s="43"/>
      <c r="N123" s="44"/>
      <c r="O123" s="44"/>
      <c r="P123" s="41"/>
      <c r="Q123" s="44"/>
      <c r="R123" s="44"/>
      <c r="S123" s="44"/>
      <c r="T123" s="41"/>
      <c r="U123" s="42"/>
      <c r="V123" s="43"/>
      <c r="W123" s="41"/>
      <c r="X123" s="42"/>
      <c r="Y123" s="43"/>
      <c r="AB123" s="42"/>
      <c r="AC123" s="43"/>
    </row>
    <row r="124" spans="1:29" ht="28" x14ac:dyDescent="0.15">
      <c r="B124" s="23" t="s">
        <v>72</v>
      </c>
      <c r="C124" s="30" t="s">
        <v>73</v>
      </c>
      <c r="D124" s="40"/>
      <c r="E124" s="41"/>
      <c r="F124" s="42"/>
      <c r="G124" s="43"/>
      <c r="H124" s="41"/>
      <c r="I124" s="42"/>
      <c r="J124" s="42"/>
      <c r="K124" s="42"/>
      <c r="L124" s="42"/>
      <c r="M124" s="43"/>
      <c r="N124" s="44"/>
      <c r="O124" s="44"/>
      <c r="P124" s="41"/>
      <c r="Q124" s="44"/>
      <c r="R124" s="44"/>
      <c r="S124" s="44"/>
      <c r="T124" s="41"/>
      <c r="U124" s="42"/>
      <c r="V124" s="43"/>
      <c r="W124" s="41"/>
      <c r="X124" s="42"/>
      <c r="Y124" s="43"/>
      <c r="AB124" s="42"/>
      <c r="AC124" s="43"/>
    </row>
    <row r="125" spans="1:29" x14ac:dyDescent="0.15">
      <c r="C125" s="29" t="s">
        <v>33</v>
      </c>
      <c r="D125" s="40">
        <v>0.43239999999999995</v>
      </c>
      <c r="E125" s="41">
        <v>3.1257999999999999</v>
      </c>
      <c r="F125" s="42">
        <v>0.14410000000000001</v>
      </c>
      <c r="G125" s="43">
        <v>5.8200000000000002E-2</v>
      </c>
      <c r="H125" s="41">
        <v>0.5</v>
      </c>
      <c r="I125" s="42">
        <v>0.25</v>
      </c>
      <c r="J125" s="42">
        <v>0.25</v>
      </c>
      <c r="K125" s="42">
        <v>0.75</v>
      </c>
      <c r="L125" s="42">
        <v>0.75</v>
      </c>
      <c r="M125" s="43">
        <v>0</v>
      </c>
      <c r="N125" s="44">
        <v>0.75380000000000003</v>
      </c>
      <c r="O125" s="44">
        <v>0.11550000000000001</v>
      </c>
      <c r="P125" s="41">
        <v>0.23430000000000001</v>
      </c>
      <c r="Q125" s="44">
        <v>0.39249999999999996</v>
      </c>
      <c r="R125" s="44">
        <v>0.63550000000000006</v>
      </c>
      <c r="S125" s="44">
        <v>0.48710000000000003</v>
      </c>
      <c r="T125" s="41">
        <v>0.43319999999999997</v>
      </c>
      <c r="U125" s="42">
        <v>0.24610000000000001</v>
      </c>
      <c r="V125" s="43">
        <v>0.63769999999999993</v>
      </c>
      <c r="W125" s="41">
        <v>0.12260000000000001</v>
      </c>
      <c r="X125" s="42">
        <v>0.36599999999999999</v>
      </c>
      <c r="Y125" s="43">
        <v>0.67700000000000005</v>
      </c>
      <c r="Z125" s="45"/>
      <c r="AA125" s="45"/>
      <c r="AB125" s="46"/>
      <c r="AC125" s="47"/>
    </row>
    <row r="126" spans="1:29" x14ac:dyDescent="0.15">
      <c r="C126" s="29">
        <v>2</v>
      </c>
      <c r="D126" s="40">
        <v>0.24659999999999999</v>
      </c>
      <c r="E126" s="41">
        <v>1.3322000000000001</v>
      </c>
      <c r="F126" s="42">
        <v>0.1769</v>
      </c>
      <c r="G126" s="43">
        <v>5.8200000000000002E-2</v>
      </c>
      <c r="H126" s="41">
        <v>0.25</v>
      </c>
      <c r="I126" s="42">
        <v>0.5</v>
      </c>
      <c r="J126" s="42">
        <v>0</v>
      </c>
      <c r="K126" s="42">
        <v>0.25</v>
      </c>
      <c r="L126" s="42">
        <v>0</v>
      </c>
      <c r="M126" s="43">
        <v>0</v>
      </c>
      <c r="N126" s="44">
        <v>0.2127</v>
      </c>
      <c r="O126" s="44">
        <v>0.27999999999999997</v>
      </c>
      <c r="P126" s="41">
        <v>0.28760000000000002</v>
      </c>
      <c r="Q126" s="44">
        <v>0.24610000000000001</v>
      </c>
      <c r="R126" s="44">
        <v>0.1153</v>
      </c>
      <c r="S126" s="44">
        <v>0.35389999999999999</v>
      </c>
      <c r="T126" s="41">
        <v>5.1099999999999993E-2</v>
      </c>
      <c r="U126" s="42">
        <v>0.33100000000000002</v>
      </c>
      <c r="V126" s="43">
        <v>0.66749999999999998</v>
      </c>
      <c r="W126" s="41">
        <v>0</v>
      </c>
      <c r="X126" s="42">
        <v>0.40140000000000003</v>
      </c>
      <c r="Y126" s="43">
        <v>0.24840000000000001</v>
      </c>
      <c r="Z126" s="45"/>
      <c r="AA126" s="45"/>
      <c r="AB126" s="46"/>
      <c r="AC126" s="47"/>
    </row>
    <row r="127" spans="1:29" x14ac:dyDescent="0.15">
      <c r="C127" s="29">
        <v>3</v>
      </c>
      <c r="D127" s="40">
        <v>0.35589999999999999</v>
      </c>
      <c r="E127" s="41">
        <v>1.4767999999999999</v>
      </c>
      <c r="F127" s="42">
        <v>0.14410000000000001</v>
      </c>
      <c r="G127" s="43">
        <v>0.20439999999999997</v>
      </c>
      <c r="H127" s="41">
        <v>0</v>
      </c>
      <c r="I127" s="42">
        <v>0.5</v>
      </c>
      <c r="J127" s="42">
        <v>0.5</v>
      </c>
      <c r="K127" s="42">
        <v>0.25</v>
      </c>
      <c r="L127" s="42">
        <v>1</v>
      </c>
      <c r="M127" s="43">
        <v>0</v>
      </c>
      <c r="N127" s="44">
        <v>0.27129999999999999</v>
      </c>
      <c r="O127" s="44">
        <v>0.43930000000000002</v>
      </c>
      <c r="P127" s="41">
        <v>0.1186</v>
      </c>
      <c r="Q127" s="44">
        <v>0</v>
      </c>
      <c r="R127" s="44">
        <v>0.69059999999999999</v>
      </c>
      <c r="S127" s="44">
        <v>0.71929999999999994</v>
      </c>
      <c r="T127" s="41">
        <v>0.53800000000000003</v>
      </c>
      <c r="U127" s="42">
        <v>0.24610000000000001</v>
      </c>
      <c r="V127" s="43">
        <v>0</v>
      </c>
      <c r="W127" s="41">
        <v>0</v>
      </c>
      <c r="X127" s="42">
        <v>0.158</v>
      </c>
      <c r="Y127" s="43">
        <v>0.74829999999999997</v>
      </c>
      <c r="Z127" s="45"/>
      <c r="AA127" s="45"/>
      <c r="AB127" s="46"/>
      <c r="AC127" s="47"/>
    </row>
    <row r="128" spans="1:29" x14ac:dyDescent="0.15">
      <c r="C128" s="29">
        <v>4</v>
      </c>
      <c r="D128" s="40">
        <v>0.76090000000000002</v>
      </c>
      <c r="E128" s="41">
        <v>3.6027000000000005</v>
      </c>
      <c r="F128" s="42">
        <v>0.2883</v>
      </c>
      <c r="G128" s="43">
        <v>0.50619999999999998</v>
      </c>
      <c r="H128" s="41">
        <v>0.5</v>
      </c>
      <c r="I128" s="42">
        <v>1</v>
      </c>
      <c r="J128" s="42">
        <v>0</v>
      </c>
      <c r="K128" s="42">
        <v>1.7500000000000002</v>
      </c>
      <c r="L128" s="42">
        <v>1</v>
      </c>
      <c r="M128" s="43">
        <v>0.25</v>
      </c>
      <c r="N128" s="44">
        <v>0.37190000000000001</v>
      </c>
      <c r="O128" s="44">
        <v>1.1446000000000001</v>
      </c>
      <c r="P128" s="41">
        <v>0.31519999999999998</v>
      </c>
      <c r="Q128" s="44">
        <v>1.4730000000000001</v>
      </c>
      <c r="R128" s="44">
        <v>0.42949999999999999</v>
      </c>
      <c r="S128" s="44">
        <v>0.71599999999999997</v>
      </c>
      <c r="T128" s="41">
        <v>0.84849999999999992</v>
      </c>
      <c r="U128" s="42">
        <v>0.69869999999999999</v>
      </c>
      <c r="V128" s="43">
        <v>0.60229999999999995</v>
      </c>
      <c r="W128" s="41">
        <v>0.94340000000000002</v>
      </c>
      <c r="X128" s="42">
        <v>0.50169999999999992</v>
      </c>
      <c r="Y128" s="43">
        <v>0.89999999999999991</v>
      </c>
      <c r="Z128" s="45"/>
      <c r="AA128" s="45"/>
      <c r="AB128" s="46"/>
      <c r="AC128" s="47"/>
    </row>
    <row r="129" spans="1:29" x14ac:dyDescent="0.15">
      <c r="C129" s="29">
        <v>5</v>
      </c>
      <c r="D129" s="40">
        <v>2.6502999999999997</v>
      </c>
      <c r="E129" s="41">
        <v>12.901499999999999</v>
      </c>
      <c r="F129" s="42">
        <v>2.0076000000000001</v>
      </c>
      <c r="G129" s="43">
        <v>0.86199999999999988</v>
      </c>
      <c r="H129" s="41">
        <v>3</v>
      </c>
      <c r="I129" s="42">
        <v>2.25</v>
      </c>
      <c r="J129" s="42">
        <v>2.5</v>
      </c>
      <c r="K129" s="42">
        <v>3</v>
      </c>
      <c r="L129" s="42">
        <v>3</v>
      </c>
      <c r="M129" s="43">
        <v>1.25</v>
      </c>
      <c r="N129" s="44">
        <v>2.2517</v>
      </c>
      <c r="O129" s="44">
        <v>3.0434999999999999</v>
      </c>
      <c r="P129" s="41">
        <v>1.0349000000000002</v>
      </c>
      <c r="Q129" s="44">
        <v>2.4923999999999999</v>
      </c>
      <c r="R129" s="44">
        <v>3.0972</v>
      </c>
      <c r="S129" s="44">
        <v>4.2220000000000004</v>
      </c>
      <c r="T129" s="41">
        <v>3.4146000000000001</v>
      </c>
      <c r="U129" s="42">
        <v>2.3328000000000002</v>
      </c>
      <c r="V129" s="43">
        <v>1.0035000000000001</v>
      </c>
      <c r="W129" s="41">
        <v>1.4000000000000001</v>
      </c>
      <c r="X129" s="42">
        <v>1.7718</v>
      </c>
      <c r="Y129" s="43">
        <v>4.2084999999999999</v>
      </c>
      <c r="Z129" s="45"/>
      <c r="AA129" s="45"/>
      <c r="AB129" s="46"/>
      <c r="AC129" s="47"/>
    </row>
    <row r="130" spans="1:29" x14ac:dyDescent="0.15">
      <c r="C130" s="29">
        <v>6</v>
      </c>
      <c r="D130" s="40">
        <v>2.3323</v>
      </c>
      <c r="E130" s="41">
        <v>7.3793999999999995</v>
      </c>
      <c r="F130" s="42">
        <v>2.7128999999999999</v>
      </c>
      <c r="G130" s="43">
        <v>0.8891</v>
      </c>
      <c r="H130" s="41">
        <v>2.5</v>
      </c>
      <c r="I130" s="42">
        <v>2.75</v>
      </c>
      <c r="J130" s="42">
        <v>1.7500000000000002</v>
      </c>
      <c r="K130" s="42">
        <v>1.5</v>
      </c>
      <c r="L130" s="42">
        <v>2.25</v>
      </c>
      <c r="M130" s="43">
        <v>2.75</v>
      </c>
      <c r="N130" s="44">
        <v>2.0686</v>
      </c>
      <c r="O130" s="44">
        <v>2.5922000000000001</v>
      </c>
      <c r="P130" s="41">
        <v>1.6383999999999999</v>
      </c>
      <c r="Q130" s="44">
        <v>1.3851</v>
      </c>
      <c r="R130" s="44">
        <v>3.7956999999999996</v>
      </c>
      <c r="S130" s="44">
        <v>2.7524999999999999</v>
      </c>
      <c r="T130" s="41">
        <v>2.8626999999999998</v>
      </c>
      <c r="U130" s="42">
        <v>1.498</v>
      </c>
      <c r="V130" s="43">
        <v>1.8694</v>
      </c>
      <c r="W130" s="41">
        <v>1.7632999999999999</v>
      </c>
      <c r="X130" s="42">
        <v>1.8451</v>
      </c>
      <c r="Y130" s="43">
        <v>3.1301000000000001</v>
      </c>
      <c r="Z130" s="45"/>
      <c r="AA130" s="45"/>
      <c r="AB130" s="46"/>
      <c r="AC130" s="47"/>
    </row>
    <row r="131" spans="1:29" x14ac:dyDescent="0.15">
      <c r="C131" s="29">
        <v>7</v>
      </c>
      <c r="D131" s="40">
        <v>5.0921000000000003</v>
      </c>
      <c r="E131" s="41">
        <v>10.140699999999999</v>
      </c>
      <c r="F131" s="42">
        <v>7.3493000000000004</v>
      </c>
      <c r="G131" s="43">
        <v>2.1339000000000001</v>
      </c>
      <c r="H131" s="41">
        <v>4.25</v>
      </c>
      <c r="I131" s="42">
        <v>6.25</v>
      </c>
      <c r="J131" s="42">
        <v>6.5</v>
      </c>
      <c r="K131" s="42">
        <v>4</v>
      </c>
      <c r="L131" s="42">
        <v>4</v>
      </c>
      <c r="M131" s="43">
        <v>4.75</v>
      </c>
      <c r="N131" s="44">
        <v>4.8818999999999999</v>
      </c>
      <c r="O131" s="44">
        <v>5.2992999999999997</v>
      </c>
      <c r="P131" s="41">
        <v>6.5461000000000009</v>
      </c>
      <c r="Q131" s="44">
        <v>3.8367</v>
      </c>
      <c r="R131" s="44">
        <v>4.0091999999999999</v>
      </c>
      <c r="S131" s="44">
        <v>6.3850000000000007</v>
      </c>
      <c r="T131" s="41">
        <v>5.5612000000000004</v>
      </c>
      <c r="U131" s="42">
        <v>4.8643999999999998</v>
      </c>
      <c r="V131" s="43">
        <v>4.1300999999999997</v>
      </c>
      <c r="W131" s="41">
        <v>3.7155</v>
      </c>
      <c r="X131" s="42">
        <v>6.1253000000000002</v>
      </c>
      <c r="Y131" s="43">
        <v>4.9725999999999999</v>
      </c>
      <c r="Z131" s="45"/>
      <c r="AA131" s="45"/>
      <c r="AB131" s="46"/>
      <c r="AC131" s="47"/>
    </row>
    <row r="132" spans="1:29" x14ac:dyDescent="0.15">
      <c r="C132" s="29">
        <v>8</v>
      </c>
      <c r="D132" s="40">
        <v>17.8565</v>
      </c>
      <c r="E132" s="41">
        <v>21.044599999999999</v>
      </c>
      <c r="F132" s="42">
        <v>25.974199999999996</v>
      </c>
      <c r="G132" s="43">
        <v>10.1023</v>
      </c>
      <c r="H132" s="41">
        <v>16</v>
      </c>
      <c r="I132" s="42">
        <v>16.5</v>
      </c>
      <c r="J132" s="42">
        <v>21.25</v>
      </c>
      <c r="K132" s="42">
        <v>23.25</v>
      </c>
      <c r="L132" s="42">
        <v>16.5</v>
      </c>
      <c r="M132" s="43">
        <v>18.5</v>
      </c>
      <c r="N132" s="44">
        <v>16.830200000000001</v>
      </c>
      <c r="O132" s="44">
        <v>18.868600000000001</v>
      </c>
      <c r="P132" s="41">
        <v>16.194400000000002</v>
      </c>
      <c r="Q132" s="44">
        <v>17.5974</v>
      </c>
      <c r="R132" s="44">
        <v>19.417200000000001</v>
      </c>
      <c r="S132" s="44">
        <v>18.137900000000002</v>
      </c>
      <c r="T132" s="41">
        <v>20.0548</v>
      </c>
      <c r="U132" s="42">
        <v>16.8232</v>
      </c>
      <c r="V132" s="43">
        <v>13.289599999999998</v>
      </c>
      <c r="W132" s="41">
        <v>14.011399999999998</v>
      </c>
      <c r="X132" s="42">
        <v>19.7254</v>
      </c>
      <c r="Y132" s="43">
        <v>18.489599999999999</v>
      </c>
      <c r="Z132" s="45"/>
      <c r="AA132" s="45"/>
      <c r="AB132" s="46"/>
      <c r="AC132" s="47"/>
    </row>
    <row r="133" spans="1:29" x14ac:dyDescent="0.15">
      <c r="C133" s="29">
        <v>9</v>
      </c>
      <c r="D133" s="40">
        <v>24.457999999999998</v>
      </c>
      <c r="E133" s="41">
        <v>14.2378</v>
      </c>
      <c r="F133" s="42">
        <v>27.010899999999999</v>
      </c>
      <c r="G133" s="43">
        <v>24.8766</v>
      </c>
      <c r="H133" s="41">
        <v>21.75</v>
      </c>
      <c r="I133" s="42">
        <v>25.25</v>
      </c>
      <c r="J133" s="42">
        <v>28.999999999999996</v>
      </c>
      <c r="K133" s="42">
        <v>27</v>
      </c>
      <c r="L133" s="42">
        <v>22.5</v>
      </c>
      <c r="M133" s="43">
        <v>22.25</v>
      </c>
      <c r="N133" s="44">
        <v>24.785399999999999</v>
      </c>
      <c r="O133" s="44">
        <v>24.135000000000002</v>
      </c>
      <c r="P133" s="41">
        <v>22.8797</v>
      </c>
      <c r="Q133" s="44">
        <v>24.467500000000001</v>
      </c>
      <c r="R133" s="44">
        <v>26.128400000000003</v>
      </c>
      <c r="S133" s="44">
        <v>24.669899999999998</v>
      </c>
      <c r="T133" s="41">
        <v>23.085699999999999</v>
      </c>
      <c r="U133" s="42">
        <v>24.808199999999999</v>
      </c>
      <c r="V133" s="43">
        <v>27.764800000000001</v>
      </c>
      <c r="W133" s="41">
        <v>26.983600000000003</v>
      </c>
      <c r="X133" s="42">
        <v>22.554400000000001</v>
      </c>
      <c r="Y133" s="43">
        <v>24.9237</v>
      </c>
      <c r="Z133" s="45"/>
      <c r="AA133" s="45"/>
      <c r="AB133" s="46"/>
      <c r="AC133" s="47"/>
    </row>
    <row r="134" spans="1:29" x14ac:dyDescent="0.15">
      <c r="C134" s="29" t="s">
        <v>34</v>
      </c>
      <c r="D134" s="40">
        <v>45.420300000000005</v>
      </c>
      <c r="E134" s="41">
        <v>23.860899999999997</v>
      </c>
      <c r="F134" s="42">
        <v>33.820899999999995</v>
      </c>
      <c r="G134" s="43">
        <v>60.006300000000003</v>
      </c>
      <c r="H134" s="41">
        <v>50.749999999999993</v>
      </c>
      <c r="I134" s="42">
        <v>44.25</v>
      </c>
      <c r="J134" s="42">
        <v>37.75</v>
      </c>
      <c r="K134" s="42">
        <v>38.25</v>
      </c>
      <c r="L134" s="42">
        <v>48.75</v>
      </c>
      <c r="M134" s="43">
        <v>50.249999999999993</v>
      </c>
      <c r="N134" s="44">
        <v>47.0608</v>
      </c>
      <c r="O134" s="44">
        <v>43.802500000000002</v>
      </c>
      <c r="P134" s="41">
        <v>50.750799999999998</v>
      </c>
      <c r="Q134" s="44">
        <v>48.0077</v>
      </c>
      <c r="R134" s="44">
        <v>41.081400000000002</v>
      </c>
      <c r="S134" s="44">
        <v>40.8795</v>
      </c>
      <c r="T134" s="41">
        <v>42.768099999999997</v>
      </c>
      <c r="U134" s="42">
        <v>48.000700000000002</v>
      </c>
      <c r="V134" s="43">
        <v>49.335499999999996</v>
      </c>
      <c r="W134" s="41">
        <v>50.726099999999995</v>
      </c>
      <c r="X134" s="42">
        <v>46.167900000000003</v>
      </c>
      <c r="Y134" s="43">
        <v>41.257899999999999</v>
      </c>
      <c r="Z134" s="45"/>
      <c r="AA134" s="45"/>
      <c r="AB134" s="46"/>
      <c r="AC134" s="47"/>
    </row>
    <row r="135" spans="1:29" x14ac:dyDescent="0.15">
      <c r="C135" s="29" t="s">
        <v>39</v>
      </c>
      <c r="D135" s="40">
        <v>0.39480000000000004</v>
      </c>
      <c r="E135" s="41">
        <v>0.89770000000000005</v>
      </c>
      <c r="F135" s="42">
        <v>0.37080000000000002</v>
      </c>
      <c r="G135" s="43">
        <v>0.3029</v>
      </c>
      <c r="H135" s="41">
        <v>0.5</v>
      </c>
      <c r="I135" s="42">
        <v>0.5</v>
      </c>
      <c r="J135" s="42">
        <v>0.5</v>
      </c>
      <c r="K135" s="42">
        <v>0</v>
      </c>
      <c r="L135" s="42">
        <v>0.25</v>
      </c>
      <c r="M135" s="43">
        <v>0</v>
      </c>
      <c r="N135" s="44">
        <v>0.51170000000000004</v>
      </c>
      <c r="O135" s="44">
        <v>0.27959999999999996</v>
      </c>
      <c r="P135" s="41">
        <v>0</v>
      </c>
      <c r="Q135" s="44">
        <v>0.10150000000000001</v>
      </c>
      <c r="R135" s="44">
        <v>0.59989999999999999</v>
      </c>
      <c r="S135" s="44">
        <v>0.67689999999999995</v>
      </c>
      <c r="T135" s="41">
        <v>0.3821</v>
      </c>
      <c r="U135" s="42">
        <v>0.15059999999999998</v>
      </c>
      <c r="V135" s="43">
        <v>0.69950000000000001</v>
      </c>
      <c r="W135" s="41">
        <v>0.33400000000000002</v>
      </c>
      <c r="X135" s="42">
        <v>0.38300000000000001</v>
      </c>
      <c r="Y135" s="43">
        <v>0.44380000000000003</v>
      </c>
      <c r="Z135" s="45"/>
      <c r="AA135" s="45"/>
      <c r="AB135" s="46"/>
      <c r="AC135" s="47"/>
    </row>
    <row r="136" spans="1:29" s="57" customFormat="1" x14ac:dyDescent="0.15">
      <c r="A136" s="26"/>
      <c r="B136" s="26"/>
      <c r="C136" s="31" t="s">
        <v>35</v>
      </c>
      <c r="D136" s="49">
        <f>(D125*1+D126*2+D127*3+D128*4+D129*5+D130*6+D131*7+D132*8+D133*9+D134*10)/SUM(D125:D134)</f>
        <v>8.8861124859821725</v>
      </c>
      <c r="E136" s="50">
        <f t="shared" ref="E136:V136" si="10">(E125*1+E126*2+E127*3+E128*4+E129*5+E130*6+E131*7+E132*8+E133*9+E134*10)/SUM(E125:E134)</f>
        <v>7.4620412825521871</v>
      </c>
      <c r="F136" s="51">
        <f t="shared" si="10"/>
        <v>8.7217863839115441</v>
      </c>
      <c r="G136" s="52">
        <f t="shared" si="10"/>
        <v>9.3499646930906781</v>
      </c>
      <c r="H136" s="50">
        <f t="shared" si="10"/>
        <v>8.9849246231155782</v>
      </c>
      <c r="I136" s="51">
        <f t="shared" si="10"/>
        <v>8.8442211055276374</v>
      </c>
      <c r="J136" s="51">
        <f t="shared" si="10"/>
        <v>8.8316582914572859</v>
      </c>
      <c r="K136" s="51">
        <f t="shared" si="10"/>
        <v>8.7249999999999996</v>
      </c>
      <c r="L136" s="51">
        <f t="shared" si="10"/>
        <v>8.8847117794486223</v>
      </c>
      <c r="M136" s="52">
        <f t="shared" si="10"/>
        <v>9.0775000000000006</v>
      </c>
      <c r="N136" s="53">
        <f t="shared" si="10"/>
        <v>8.942180135754656</v>
      </c>
      <c r="O136" s="53">
        <f t="shared" si="10"/>
        <v>8.8309464954547963</v>
      </c>
      <c r="P136" s="50">
        <f t="shared" si="10"/>
        <v>9.062342000000001</v>
      </c>
      <c r="Q136" s="53">
        <f t="shared" si="10"/>
        <v>8.96380622712676</v>
      </c>
      <c r="R136" s="53">
        <f t="shared" si="10"/>
        <v>8.7755301810865198</v>
      </c>
      <c r="S136" s="53">
        <f t="shared" si="10"/>
        <v>8.7035553662743101</v>
      </c>
      <c r="T136" s="50">
        <f t="shared" si="10"/>
        <v>8.779664096512775</v>
      </c>
      <c r="U136" s="51">
        <f t="shared" si="10"/>
        <v>8.9836513462301149</v>
      </c>
      <c r="V136" s="52">
        <f t="shared" si="10"/>
        <v>9.0541578885885663</v>
      </c>
      <c r="W136" s="50">
        <f t="shared" ref="W136:Y136" si="11">(W125*1+W126*2+W127*3+W128*4+W129*5+W130*6+W131*7+W132*8+W133*9+W134*10)/SUM(W125:W134)</f>
        <v>9.1273855952738092</v>
      </c>
      <c r="X136" s="51">
        <f t="shared" si="11"/>
        <v>8.9234578435407617</v>
      </c>
      <c r="Y136" s="52">
        <f t="shared" si="11"/>
        <v>8.7032246140618224</v>
      </c>
      <c r="Z136" s="54"/>
      <c r="AA136" s="54"/>
      <c r="AB136" s="55"/>
      <c r="AC136" s="56"/>
    </row>
    <row r="137" spans="1:29" x14ac:dyDescent="0.15">
      <c r="D137" s="40"/>
      <c r="E137" s="41"/>
      <c r="F137" s="42"/>
      <c r="G137" s="43"/>
      <c r="H137" s="41"/>
      <c r="I137" s="42"/>
      <c r="J137" s="42"/>
      <c r="K137" s="42"/>
      <c r="L137" s="42"/>
      <c r="M137" s="43"/>
      <c r="N137" s="44"/>
      <c r="O137" s="44"/>
      <c r="P137" s="41"/>
      <c r="Q137" s="44"/>
      <c r="R137" s="44"/>
      <c r="S137" s="44"/>
      <c r="T137" s="41"/>
      <c r="U137" s="42"/>
      <c r="V137" s="43"/>
      <c r="W137" s="41"/>
      <c r="X137" s="42"/>
      <c r="Y137" s="43"/>
      <c r="AB137" s="42"/>
      <c r="AC137" s="43"/>
    </row>
    <row r="138" spans="1:29" x14ac:dyDescent="0.15">
      <c r="B138" s="23" t="s">
        <v>74</v>
      </c>
      <c r="C138" s="30" t="s">
        <v>854</v>
      </c>
      <c r="D138" s="40"/>
      <c r="E138" s="41"/>
      <c r="F138" s="42"/>
      <c r="G138" s="43"/>
      <c r="H138" s="41"/>
      <c r="I138" s="42"/>
      <c r="J138" s="42"/>
      <c r="K138" s="42"/>
      <c r="L138" s="42"/>
      <c r="M138" s="43"/>
      <c r="N138" s="44"/>
      <c r="O138" s="44"/>
      <c r="P138" s="41"/>
      <c r="Q138" s="44"/>
      <c r="R138" s="44"/>
      <c r="S138" s="44"/>
      <c r="T138" s="41"/>
      <c r="U138" s="42"/>
      <c r="V138" s="43"/>
      <c r="W138" s="41"/>
      <c r="X138" s="42"/>
      <c r="Y138" s="43"/>
      <c r="AB138" s="42"/>
      <c r="AC138" s="43"/>
    </row>
    <row r="139" spans="1:29" x14ac:dyDescent="0.15">
      <c r="C139" s="29" t="s">
        <v>33</v>
      </c>
      <c r="D139" s="40">
        <v>0.96100000000000008</v>
      </c>
      <c r="E139" s="41">
        <v>3.9380999999999999</v>
      </c>
      <c r="F139" s="42">
        <v>0.2883</v>
      </c>
      <c r="G139" s="43">
        <v>0.84049999999999991</v>
      </c>
      <c r="H139" s="41">
        <v>1</v>
      </c>
      <c r="I139" s="42">
        <v>0.75</v>
      </c>
      <c r="J139" s="42">
        <v>1.5</v>
      </c>
      <c r="K139" s="42">
        <v>1</v>
      </c>
      <c r="L139" s="42">
        <v>1</v>
      </c>
      <c r="M139" s="43">
        <v>0</v>
      </c>
      <c r="N139" s="44">
        <v>1.0649999999999999</v>
      </c>
      <c r="O139" s="44">
        <v>0.85839999999999994</v>
      </c>
      <c r="P139" s="41">
        <v>1.0686</v>
      </c>
      <c r="Q139" s="44">
        <v>1.0389999999999999</v>
      </c>
      <c r="R139" s="44">
        <v>0.74370000000000003</v>
      </c>
      <c r="S139" s="44">
        <v>1.0021</v>
      </c>
      <c r="T139" s="41">
        <v>1.1344999999999998</v>
      </c>
      <c r="U139" s="42">
        <v>0.75459999999999994</v>
      </c>
      <c r="V139" s="43">
        <v>0.73660000000000003</v>
      </c>
      <c r="W139" s="41">
        <v>0.3679</v>
      </c>
      <c r="X139" s="42">
        <v>0.8629</v>
      </c>
      <c r="Y139" s="43">
        <v>1.4033</v>
      </c>
      <c r="Z139" s="45"/>
      <c r="AA139" s="45"/>
      <c r="AB139" s="46"/>
      <c r="AC139" s="47"/>
    </row>
    <row r="140" spans="1:29" x14ac:dyDescent="0.15">
      <c r="C140" s="29">
        <v>2</v>
      </c>
      <c r="D140" s="40">
        <v>0.80789999999999995</v>
      </c>
      <c r="E140" s="41">
        <v>2.4965000000000002</v>
      </c>
      <c r="F140" s="42">
        <v>1.0464</v>
      </c>
      <c r="G140" s="43">
        <v>0.23440000000000003</v>
      </c>
      <c r="H140" s="41">
        <v>0.75</v>
      </c>
      <c r="I140" s="42">
        <v>0.5</v>
      </c>
      <c r="J140" s="42">
        <v>1.25</v>
      </c>
      <c r="K140" s="42">
        <v>0.75</v>
      </c>
      <c r="L140" s="42">
        <v>1.5</v>
      </c>
      <c r="M140" s="43">
        <v>0</v>
      </c>
      <c r="N140" s="44">
        <v>0.52990000000000004</v>
      </c>
      <c r="O140" s="44">
        <v>1.0820000000000001</v>
      </c>
      <c r="P140" s="41">
        <v>0.1157</v>
      </c>
      <c r="Q140" s="44">
        <v>0.49160000000000004</v>
      </c>
      <c r="R140" s="44">
        <v>1.6707000000000001</v>
      </c>
      <c r="S140" s="44">
        <v>1.0445</v>
      </c>
      <c r="T140" s="41">
        <v>1.048</v>
      </c>
      <c r="U140" s="42">
        <v>0.84630000000000005</v>
      </c>
      <c r="V140" s="43">
        <v>0.1376</v>
      </c>
      <c r="W140" s="41">
        <v>0</v>
      </c>
      <c r="X140" s="42">
        <v>1.1908999999999998</v>
      </c>
      <c r="Y140" s="43">
        <v>0.92899999999999994</v>
      </c>
      <c r="Z140" s="45"/>
      <c r="AA140" s="45"/>
      <c r="AB140" s="46"/>
      <c r="AC140" s="47"/>
    </row>
    <row r="141" spans="1:29" x14ac:dyDescent="0.15">
      <c r="C141" s="29">
        <v>3</v>
      </c>
      <c r="D141" s="40">
        <v>0.94240000000000002</v>
      </c>
      <c r="E141" s="41">
        <v>3.5699000000000001</v>
      </c>
      <c r="F141" s="42">
        <v>0.94669999999999999</v>
      </c>
      <c r="G141" s="43">
        <v>0.34760000000000002</v>
      </c>
      <c r="H141" s="41">
        <v>0.5</v>
      </c>
      <c r="I141" s="42">
        <v>1.5</v>
      </c>
      <c r="J141" s="42">
        <v>0.5</v>
      </c>
      <c r="K141" s="42">
        <v>2</v>
      </c>
      <c r="L141" s="42">
        <v>0.5</v>
      </c>
      <c r="M141" s="43">
        <v>0.25</v>
      </c>
      <c r="N141" s="44">
        <v>0.73239999999999994</v>
      </c>
      <c r="O141" s="44">
        <v>1.1494</v>
      </c>
      <c r="P141" s="41">
        <v>0.71850000000000003</v>
      </c>
      <c r="Q141" s="44">
        <v>0.91210000000000002</v>
      </c>
      <c r="R141" s="44">
        <v>1.3545</v>
      </c>
      <c r="S141" s="44">
        <v>0.78829999999999989</v>
      </c>
      <c r="T141" s="41">
        <v>1.5455000000000001</v>
      </c>
      <c r="U141" s="42">
        <v>0.36459999999999998</v>
      </c>
      <c r="V141" s="43">
        <v>0</v>
      </c>
      <c r="W141" s="41">
        <v>0</v>
      </c>
      <c r="X141" s="42">
        <v>0.68030000000000002</v>
      </c>
      <c r="Y141" s="43">
        <v>1.7392999999999998</v>
      </c>
      <c r="Z141" s="45"/>
      <c r="AA141" s="45"/>
      <c r="AB141" s="46"/>
      <c r="AC141" s="47"/>
    </row>
    <row r="142" spans="1:29" x14ac:dyDescent="0.15">
      <c r="C142" s="29">
        <v>4</v>
      </c>
      <c r="D142" s="40">
        <v>1.3983000000000001</v>
      </c>
      <c r="E142" s="41">
        <v>5.5705999999999998</v>
      </c>
      <c r="F142" s="42">
        <v>0.57769999999999999</v>
      </c>
      <c r="G142" s="43">
        <v>1.1298999999999999</v>
      </c>
      <c r="H142" s="41">
        <v>0.75</v>
      </c>
      <c r="I142" s="42">
        <v>2.25</v>
      </c>
      <c r="J142" s="42">
        <v>1</v>
      </c>
      <c r="K142" s="42">
        <v>2</v>
      </c>
      <c r="L142" s="42">
        <v>1.25</v>
      </c>
      <c r="M142" s="43">
        <v>0.5</v>
      </c>
      <c r="N142" s="44">
        <v>0.9325</v>
      </c>
      <c r="O142" s="44">
        <v>1.8575999999999999</v>
      </c>
      <c r="P142" s="41">
        <v>1.2935999999999999</v>
      </c>
      <c r="Q142" s="44">
        <v>0.82330000000000003</v>
      </c>
      <c r="R142" s="44">
        <v>0.66310000000000002</v>
      </c>
      <c r="S142" s="44">
        <v>2.9969000000000001</v>
      </c>
      <c r="T142" s="41">
        <v>1.9862000000000002</v>
      </c>
      <c r="U142" s="42">
        <v>0.84720000000000006</v>
      </c>
      <c r="V142" s="43">
        <v>0.46800000000000003</v>
      </c>
      <c r="W142" s="41">
        <v>0.60949999999999993</v>
      </c>
      <c r="X142" s="42">
        <v>1.3756999999999999</v>
      </c>
      <c r="Y142" s="43">
        <v>1.8875999999999999</v>
      </c>
      <c r="Z142" s="45"/>
      <c r="AA142" s="45"/>
      <c r="AB142" s="46"/>
      <c r="AC142" s="47"/>
    </row>
    <row r="143" spans="1:29" x14ac:dyDescent="0.15">
      <c r="C143" s="29">
        <v>5</v>
      </c>
      <c r="D143" s="40">
        <v>4.4845999999999995</v>
      </c>
      <c r="E143" s="41">
        <v>13.9434</v>
      </c>
      <c r="F143" s="42">
        <v>5.3117999999999999</v>
      </c>
      <c r="G143" s="43">
        <v>1.6877</v>
      </c>
      <c r="H143" s="41">
        <v>5.75</v>
      </c>
      <c r="I143" s="42">
        <v>4.75</v>
      </c>
      <c r="J143" s="42">
        <v>2.25</v>
      </c>
      <c r="K143" s="42">
        <v>4.75</v>
      </c>
      <c r="L143" s="42">
        <v>3.75</v>
      </c>
      <c r="M143" s="43">
        <v>2</v>
      </c>
      <c r="N143" s="44">
        <v>4.5917000000000003</v>
      </c>
      <c r="O143" s="44">
        <v>4.3788999999999998</v>
      </c>
      <c r="P143" s="41">
        <v>3.7208999999999999</v>
      </c>
      <c r="Q143" s="44">
        <v>4.5141999999999998</v>
      </c>
      <c r="R143" s="44">
        <v>3.9965000000000002</v>
      </c>
      <c r="S143" s="44">
        <v>5.9440999999999997</v>
      </c>
      <c r="T143" s="41">
        <v>5.8389000000000006</v>
      </c>
      <c r="U143" s="42">
        <v>3.1912000000000003</v>
      </c>
      <c r="V143" s="43">
        <v>2.3727999999999998</v>
      </c>
      <c r="W143" s="41">
        <v>1.7164999999999999</v>
      </c>
      <c r="X143" s="42">
        <v>4.4715999999999996</v>
      </c>
      <c r="Y143" s="43">
        <v>6.1375000000000002</v>
      </c>
      <c r="Z143" s="45"/>
      <c r="AA143" s="45"/>
      <c r="AB143" s="46"/>
      <c r="AC143" s="47"/>
    </row>
    <row r="144" spans="1:29" x14ac:dyDescent="0.15">
      <c r="C144" s="29">
        <v>6</v>
      </c>
      <c r="D144" s="40">
        <v>3.9083000000000001</v>
      </c>
      <c r="E144" s="41">
        <v>11.2858</v>
      </c>
      <c r="F144" s="42">
        <v>3.9811999999999999</v>
      </c>
      <c r="G144" s="43">
        <v>1.9812000000000001</v>
      </c>
      <c r="H144" s="41">
        <v>3</v>
      </c>
      <c r="I144" s="42">
        <v>5.5</v>
      </c>
      <c r="J144" s="42">
        <v>3</v>
      </c>
      <c r="K144" s="42">
        <v>3</v>
      </c>
      <c r="L144" s="42">
        <v>4.5</v>
      </c>
      <c r="M144" s="43">
        <v>3.75</v>
      </c>
      <c r="N144" s="44">
        <v>3.9630999999999998</v>
      </c>
      <c r="O144" s="44">
        <v>3.8543000000000003</v>
      </c>
      <c r="P144" s="41">
        <v>2.5352000000000001</v>
      </c>
      <c r="Q144" s="44">
        <v>2.9558999999999997</v>
      </c>
      <c r="R144" s="44">
        <v>4.4156000000000004</v>
      </c>
      <c r="S144" s="44">
        <v>6.2076000000000002</v>
      </c>
      <c r="T144" s="41">
        <v>4.6302000000000003</v>
      </c>
      <c r="U144" s="42">
        <v>3.4340000000000002</v>
      </c>
      <c r="V144" s="43">
        <v>2.5507999999999997</v>
      </c>
      <c r="W144" s="41">
        <v>1.7466999999999999</v>
      </c>
      <c r="X144" s="42">
        <v>4.4863999999999997</v>
      </c>
      <c r="Y144" s="43">
        <v>4.6579000000000006</v>
      </c>
      <c r="Z144" s="45"/>
      <c r="AA144" s="45"/>
      <c r="AB144" s="46"/>
      <c r="AC144" s="47"/>
    </row>
    <row r="145" spans="1:29" x14ac:dyDescent="0.15">
      <c r="C145" s="29">
        <v>7</v>
      </c>
      <c r="D145" s="40">
        <v>7.8329999999999993</v>
      </c>
      <c r="E145" s="41">
        <v>9.5323000000000011</v>
      </c>
      <c r="F145" s="42">
        <v>11.719799999999999</v>
      </c>
      <c r="G145" s="43">
        <v>4.0211999999999994</v>
      </c>
      <c r="H145" s="41">
        <v>8.25</v>
      </c>
      <c r="I145" s="42">
        <v>6.5</v>
      </c>
      <c r="J145" s="42">
        <v>8</v>
      </c>
      <c r="K145" s="42">
        <v>10</v>
      </c>
      <c r="L145" s="42">
        <v>6.75</v>
      </c>
      <c r="M145" s="43">
        <v>10.5</v>
      </c>
      <c r="N145" s="44">
        <v>7.9729999999999999</v>
      </c>
      <c r="O145" s="44">
        <v>7.6949000000000005</v>
      </c>
      <c r="P145" s="41">
        <v>6.8515000000000006</v>
      </c>
      <c r="Q145" s="44">
        <v>9.0162000000000013</v>
      </c>
      <c r="R145" s="44">
        <v>8.3719000000000001</v>
      </c>
      <c r="S145" s="44">
        <v>6.8895999999999997</v>
      </c>
      <c r="T145" s="41">
        <v>8.3800000000000008</v>
      </c>
      <c r="U145" s="42">
        <v>7.5526</v>
      </c>
      <c r="V145" s="43">
        <v>6.7345000000000006</v>
      </c>
      <c r="W145" s="41">
        <v>7.7021000000000006</v>
      </c>
      <c r="X145" s="42">
        <v>8.0000999999999998</v>
      </c>
      <c r="Y145" s="43">
        <v>7.8098999999999998</v>
      </c>
      <c r="Z145" s="45"/>
      <c r="AA145" s="45"/>
      <c r="AB145" s="46"/>
      <c r="AC145" s="47"/>
    </row>
    <row r="146" spans="1:29" x14ac:dyDescent="0.15">
      <c r="C146" s="29">
        <v>8</v>
      </c>
      <c r="D146" s="40">
        <v>23.5124</v>
      </c>
      <c r="E146" s="41">
        <v>20.868300000000001</v>
      </c>
      <c r="F146" s="42">
        <v>33.621099999999998</v>
      </c>
      <c r="G146" s="43">
        <v>16.018999999999998</v>
      </c>
      <c r="H146" s="41">
        <v>23</v>
      </c>
      <c r="I146" s="42">
        <v>20.75</v>
      </c>
      <c r="J146" s="42">
        <v>25.5</v>
      </c>
      <c r="K146" s="42">
        <v>26.25</v>
      </c>
      <c r="L146" s="42">
        <v>25</v>
      </c>
      <c r="M146" s="43">
        <v>28.000000000000004</v>
      </c>
      <c r="N146" s="44">
        <v>23.5215</v>
      </c>
      <c r="O146" s="44">
        <v>23.503399999999999</v>
      </c>
      <c r="P146" s="41">
        <v>20.9099</v>
      </c>
      <c r="Q146" s="44">
        <v>25.779499999999999</v>
      </c>
      <c r="R146" s="44">
        <v>24.7316</v>
      </c>
      <c r="S146" s="44">
        <v>22.196199999999997</v>
      </c>
      <c r="T146" s="41">
        <v>24.375700000000002</v>
      </c>
      <c r="U146" s="42">
        <v>21.5883</v>
      </c>
      <c r="V146" s="43">
        <v>23.456800000000001</v>
      </c>
      <c r="W146" s="41">
        <v>22.788599999999999</v>
      </c>
      <c r="X146" s="42">
        <v>23.5291</v>
      </c>
      <c r="Y146" s="43">
        <v>24.012800000000002</v>
      </c>
      <c r="Z146" s="45"/>
      <c r="AA146" s="45"/>
      <c r="AB146" s="46"/>
      <c r="AC146" s="47"/>
    </row>
    <row r="147" spans="1:29" x14ac:dyDescent="0.15">
      <c r="C147" s="29">
        <v>9</v>
      </c>
      <c r="D147" s="40">
        <v>23.442</v>
      </c>
      <c r="E147" s="41">
        <v>10.472199999999999</v>
      </c>
      <c r="F147" s="42">
        <v>21.722000000000001</v>
      </c>
      <c r="G147" s="43">
        <v>27.9742</v>
      </c>
      <c r="H147" s="41">
        <v>19</v>
      </c>
      <c r="I147" s="42">
        <v>23.5</v>
      </c>
      <c r="J147" s="42">
        <v>33</v>
      </c>
      <c r="K147" s="42">
        <v>24.5</v>
      </c>
      <c r="L147" s="42">
        <v>22.25</v>
      </c>
      <c r="M147" s="43">
        <v>24.25</v>
      </c>
      <c r="N147" s="44">
        <v>23.721299999999999</v>
      </c>
      <c r="O147" s="44">
        <v>23.166700000000002</v>
      </c>
      <c r="P147" s="41">
        <v>25.563200000000002</v>
      </c>
      <c r="Q147" s="44">
        <v>22.9269</v>
      </c>
      <c r="R147" s="44">
        <v>23.743200000000002</v>
      </c>
      <c r="S147" s="44">
        <v>21.548100000000002</v>
      </c>
      <c r="T147" s="41">
        <v>21.5077</v>
      </c>
      <c r="U147" s="42">
        <v>27.037600000000001</v>
      </c>
      <c r="V147" s="43">
        <v>24.6355</v>
      </c>
      <c r="W147" s="41">
        <v>25.8644</v>
      </c>
      <c r="X147" s="42">
        <v>22.741099999999999</v>
      </c>
      <c r="Y147" s="43">
        <v>22.759899999999998</v>
      </c>
      <c r="Z147" s="45"/>
      <c r="AA147" s="45"/>
      <c r="AB147" s="46"/>
      <c r="AC147" s="47"/>
    </row>
    <row r="148" spans="1:29" x14ac:dyDescent="0.15">
      <c r="C148" s="29" t="s">
        <v>34</v>
      </c>
      <c r="D148" s="40">
        <v>32.495100000000001</v>
      </c>
      <c r="E148" s="41">
        <v>18.322900000000001</v>
      </c>
      <c r="F148" s="42">
        <v>20.7119</v>
      </c>
      <c r="G148" s="43">
        <v>45.382400000000004</v>
      </c>
      <c r="H148" s="41">
        <v>38</v>
      </c>
      <c r="I148" s="42">
        <v>33.75</v>
      </c>
      <c r="J148" s="42">
        <v>24</v>
      </c>
      <c r="K148" s="42">
        <v>25.5</v>
      </c>
      <c r="L148" s="42">
        <v>32.5</v>
      </c>
      <c r="M148" s="43">
        <v>30.75</v>
      </c>
      <c r="N148" s="44">
        <v>32.853900000000003</v>
      </c>
      <c r="O148" s="44">
        <v>32.141199999999998</v>
      </c>
      <c r="P148" s="41">
        <v>36.988599999999998</v>
      </c>
      <c r="Q148" s="44">
        <v>31.295099999999998</v>
      </c>
      <c r="R148" s="44">
        <v>30.191099999999999</v>
      </c>
      <c r="S148" s="44">
        <v>31.116300000000003</v>
      </c>
      <c r="T148" s="41">
        <v>29.2925</v>
      </c>
      <c r="U148" s="42">
        <v>34.081499999999998</v>
      </c>
      <c r="V148" s="43">
        <v>38.907199999999996</v>
      </c>
      <c r="W148" s="41">
        <v>38.8996</v>
      </c>
      <c r="X148" s="42">
        <v>32.506</v>
      </c>
      <c r="Y148" s="43">
        <v>28.4435</v>
      </c>
      <c r="Z148" s="45"/>
      <c r="AA148" s="45"/>
      <c r="AB148" s="46"/>
      <c r="AC148" s="47"/>
    </row>
    <row r="149" spans="1:29" x14ac:dyDescent="0.15">
      <c r="C149" s="29" t="s">
        <v>39</v>
      </c>
      <c r="D149" s="40">
        <v>0.21510000000000001</v>
      </c>
      <c r="E149" s="41">
        <v>0</v>
      </c>
      <c r="F149" s="42">
        <v>7.2999999999999995E-2</v>
      </c>
      <c r="G149" s="43">
        <v>0.38190000000000002</v>
      </c>
      <c r="H149" s="41">
        <v>0</v>
      </c>
      <c r="I149" s="42">
        <v>0.25</v>
      </c>
      <c r="J149" s="42">
        <v>0</v>
      </c>
      <c r="K149" s="42">
        <v>0.25</v>
      </c>
      <c r="L149" s="42">
        <v>1</v>
      </c>
      <c r="M149" s="43">
        <v>0</v>
      </c>
      <c r="N149" s="44">
        <v>0.1157</v>
      </c>
      <c r="O149" s="44">
        <v>0.31319999999999998</v>
      </c>
      <c r="P149" s="41">
        <v>0.23430000000000001</v>
      </c>
      <c r="Q149" s="44">
        <v>0.24610000000000001</v>
      </c>
      <c r="R149" s="44">
        <v>0.11820000000000001</v>
      </c>
      <c r="S149" s="44">
        <v>0.26640000000000003</v>
      </c>
      <c r="T149" s="41">
        <v>0.26069999999999999</v>
      </c>
      <c r="U149" s="42">
        <v>0.30199999999999999</v>
      </c>
      <c r="V149" s="43">
        <v>0</v>
      </c>
      <c r="W149" s="41">
        <v>0.30469999999999997</v>
      </c>
      <c r="X149" s="42">
        <v>0.15610000000000002</v>
      </c>
      <c r="Y149" s="43">
        <v>0.21920000000000001</v>
      </c>
      <c r="Z149" s="45"/>
      <c r="AA149" s="45"/>
      <c r="AB149" s="46"/>
      <c r="AC149" s="47"/>
    </row>
    <row r="150" spans="1:29" s="57" customFormat="1" x14ac:dyDescent="0.15">
      <c r="A150" s="26"/>
      <c r="B150" s="26"/>
      <c r="C150" s="31" t="s">
        <v>35</v>
      </c>
      <c r="D150" s="49">
        <f>(D139*1+D140*2+D141*3+D142*4+D143*5+D144*6+D145*7+D146*8+D147*9+D148*10)/SUM(D139:D148)</f>
        <v>8.3752988926191314</v>
      </c>
      <c r="E150" s="50">
        <f t="shared" ref="E150:V150" si="12">(E139*1+E140*2+E141*3+E142*4+E143*5+E144*6+E145*7+E146*8+E147*9+E148*10)/SUM(E139:E148)</f>
        <v>6.9050630000000002</v>
      </c>
      <c r="F150" s="51">
        <f t="shared" si="12"/>
        <v>8.1219631550663536</v>
      </c>
      <c r="G150" s="52">
        <f t="shared" si="12"/>
        <v>8.9249805005315306</v>
      </c>
      <c r="H150" s="50">
        <f t="shared" si="12"/>
        <v>8.4649999999999999</v>
      </c>
      <c r="I150" s="51">
        <f t="shared" si="12"/>
        <v>8.3458646616541348</v>
      </c>
      <c r="J150" s="51">
        <f t="shared" si="12"/>
        <v>8.3574999999999999</v>
      </c>
      <c r="K150" s="51">
        <f t="shared" si="12"/>
        <v>8.1578947368421044</v>
      </c>
      <c r="L150" s="51">
        <f t="shared" si="12"/>
        <v>8.3712121212121211</v>
      </c>
      <c r="M150" s="52">
        <f t="shared" si="12"/>
        <v>8.5850000000000009</v>
      </c>
      <c r="N150" s="53">
        <f t="shared" si="12"/>
        <v>8.4177673568318543</v>
      </c>
      <c r="O150" s="53">
        <f t="shared" si="12"/>
        <v>8.3333510555058421</v>
      </c>
      <c r="P150" s="50">
        <f t="shared" si="12"/>
        <v>8.5965426995450347</v>
      </c>
      <c r="Q150" s="53">
        <f t="shared" si="12"/>
        <v>8.3906638143108303</v>
      </c>
      <c r="R150" s="53">
        <f t="shared" si="12"/>
        <v>8.3031360036202759</v>
      </c>
      <c r="S150" s="53">
        <f t="shared" si="12"/>
        <v>8.1747934750239892</v>
      </c>
      <c r="T150" s="50">
        <f t="shared" si="12"/>
        <v>8.1507311067263419</v>
      </c>
      <c r="U150" s="51">
        <f t="shared" si="12"/>
        <v>8.5580318141104268</v>
      </c>
      <c r="V150" s="52">
        <f t="shared" si="12"/>
        <v>8.756417512835025</v>
      </c>
      <c r="W150" s="50">
        <f t="shared" ref="W150:Y150" si="13">(W139*1+W140*2+W141*3+W142*4+W143*5+W144*6+W145*7+W146*8+W147*9+W148*10)/SUM(W139:W148)</f>
        <v>8.8255685072415631</v>
      </c>
      <c r="X150" s="51">
        <f t="shared" si="13"/>
        <v>8.3533048021866083</v>
      </c>
      <c r="Y150" s="52">
        <f t="shared" si="13"/>
        <v>8.1249209516469616</v>
      </c>
      <c r="Z150" s="54"/>
      <c r="AA150" s="54"/>
      <c r="AB150" s="55"/>
      <c r="AC150" s="56"/>
    </row>
    <row r="151" spans="1:29" x14ac:dyDescent="0.15">
      <c r="D151" s="40"/>
      <c r="E151" s="41"/>
      <c r="F151" s="42"/>
      <c r="G151" s="43"/>
      <c r="H151" s="41"/>
      <c r="I151" s="42"/>
      <c r="J151" s="42"/>
      <c r="K151" s="42"/>
      <c r="L151" s="42"/>
      <c r="M151" s="43"/>
      <c r="N151" s="44"/>
      <c r="O151" s="44"/>
      <c r="P151" s="41"/>
      <c r="Q151" s="44"/>
      <c r="R151" s="44"/>
      <c r="S151" s="44"/>
      <c r="T151" s="41"/>
      <c r="U151" s="42"/>
      <c r="V151" s="43"/>
      <c r="W151" s="41"/>
      <c r="X151" s="42"/>
      <c r="Y151" s="43"/>
      <c r="AB151" s="42"/>
      <c r="AC151" s="43"/>
    </row>
    <row r="152" spans="1:29" ht="42" x14ac:dyDescent="0.15">
      <c r="B152" s="23" t="s">
        <v>75</v>
      </c>
      <c r="C152" s="30" t="s">
        <v>76</v>
      </c>
      <c r="D152" s="40"/>
      <c r="E152" s="41"/>
      <c r="F152" s="42"/>
      <c r="G152" s="43"/>
      <c r="H152" s="41"/>
      <c r="I152" s="42"/>
      <c r="J152" s="42"/>
      <c r="K152" s="42"/>
      <c r="L152" s="42"/>
      <c r="M152" s="43"/>
      <c r="N152" s="44"/>
      <c r="O152" s="44"/>
      <c r="P152" s="41"/>
      <c r="Q152" s="44"/>
      <c r="R152" s="44"/>
      <c r="S152" s="44"/>
      <c r="T152" s="41"/>
      <c r="U152" s="42"/>
      <c r="V152" s="43"/>
      <c r="W152" s="41"/>
      <c r="X152" s="42"/>
      <c r="Y152" s="43"/>
      <c r="AB152" s="42"/>
      <c r="AC152" s="43"/>
    </row>
    <row r="153" spans="1:29" x14ac:dyDescent="0.15">
      <c r="C153" s="29" t="s">
        <v>33</v>
      </c>
      <c r="D153" s="40">
        <v>2.4722</v>
      </c>
      <c r="E153" s="41">
        <v>11.361699999999999</v>
      </c>
      <c r="F153" s="42">
        <v>1.6194</v>
      </c>
      <c r="G153" s="43">
        <v>1.1641999999999999</v>
      </c>
      <c r="H153" s="41">
        <v>3.5000000000000004</v>
      </c>
      <c r="I153" s="42">
        <v>3.25</v>
      </c>
      <c r="J153" s="42">
        <v>0.5</v>
      </c>
      <c r="K153" s="42">
        <v>1</v>
      </c>
      <c r="L153" s="42">
        <v>2.25</v>
      </c>
      <c r="M153" s="43">
        <v>0.75</v>
      </c>
      <c r="N153" s="44">
        <v>2.4434999999999998</v>
      </c>
      <c r="O153" s="44">
        <v>2.5004</v>
      </c>
      <c r="P153" s="41">
        <v>1.371</v>
      </c>
      <c r="Q153" s="44">
        <v>1.8474000000000002</v>
      </c>
      <c r="R153" s="44">
        <v>2.5076999999999998</v>
      </c>
      <c r="S153" s="44">
        <v>4.5386000000000006</v>
      </c>
      <c r="T153" s="41">
        <v>3.3102</v>
      </c>
      <c r="U153" s="42">
        <v>1.5152999999999999</v>
      </c>
      <c r="V153" s="43">
        <v>1.3371999999999999</v>
      </c>
      <c r="W153" s="41">
        <v>0.91420000000000012</v>
      </c>
      <c r="X153" s="42">
        <v>2.4112999999999998</v>
      </c>
      <c r="Y153" s="43">
        <v>3.4516</v>
      </c>
      <c r="Z153" s="45"/>
      <c r="AA153" s="45"/>
      <c r="AB153" s="46"/>
      <c r="AC153" s="47"/>
    </row>
    <row r="154" spans="1:29" x14ac:dyDescent="0.15">
      <c r="C154" s="29">
        <v>2</v>
      </c>
      <c r="D154" s="40">
        <v>1.4853000000000001</v>
      </c>
      <c r="E154" s="41">
        <v>4.4763999999999999</v>
      </c>
      <c r="F154" s="42">
        <v>1.8860999999999999</v>
      </c>
      <c r="G154" s="43">
        <v>0.4874</v>
      </c>
      <c r="H154" s="41">
        <v>1.5</v>
      </c>
      <c r="I154" s="42">
        <v>1.5</v>
      </c>
      <c r="J154" s="42">
        <v>1.7500000000000002</v>
      </c>
      <c r="K154" s="42">
        <v>2</v>
      </c>
      <c r="L154" s="42">
        <v>0.75</v>
      </c>
      <c r="M154" s="43">
        <v>1</v>
      </c>
      <c r="N154" s="44">
        <v>1.3540000000000001</v>
      </c>
      <c r="O154" s="44">
        <v>1.6147000000000002</v>
      </c>
      <c r="P154" s="41">
        <v>0.43090000000000006</v>
      </c>
      <c r="Q154" s="44">
        <v>1.3283</v>
      </c>
      <c r="R154" s="44">
        <v>3.4142999999999999</v>
      </c>
      <c r="S154" s="44">
        <v>0.73180000000000001</v>
      </c>
      <c r="T154" s="41">
        <v>1.8683999999999998</v>
      </c>
      <c r="U154" s="42">
        <v>1.4293</v>
      </c>
      <c r="V154" s="43">
        <v>0.54599999999999993</v>
      </c>
      <c r="W154" s="41">
        <v>0.37590000000000001</v>
      </c>
      <c r="X154" s="42">
        <v>1.7520999999999998</v>
      </c>
      <c r="Y154" s="43">
        <v>1.8937999999999999</v>
      </c>
      <c r="Z154" s="45"/>
      <c r="AA154" s="45"/>
      <c r="AB154" s="46"/>
      <c r="AC154" s="47"/>
    </row>
    <row r="155" spans="1:29" x14ac:dyDescent="0.15">
      <c r="C155" s="29">
        <v>3</v>
      </c>
      <c r="D155" s="40">
        <v>2.4708000000000001</v>
      </c>
      <c r="E155" s="41">
        <v>8.9027999999999992</v>
      </c>
      <c r="F155" s="42">
        <v>1.7199</v>
      </c>
      <c r="G155" s="43">
        <v>1.4083000000000001</v>
      </c>
      <c r="H155" s="41">
        <v>2</v>
      </c>
      <c r="I155" s="42">
        <v>3.75</v>
      </c>
      <c r="J155" s="42">
        <v>1.5</v>
      </c>
      <c r="K155" s="42">
        <v>2.25</v>
      </c>
      <c r="L155" s="42">
        <v>2.25</v>
      </c>
      <c r="M155" s="43">
        <v>1.7500000000000002</v>
      </c>
      <c r="N155" s="44">
        <v>3.0268000000000002</v>
      </c>
      <c r="O155" s="44">
        <v>1.9226000000000001</v>
      </c>
      <c r="P155" s="41">
        <v>1.2128000000000001</v>
      </c>
      <c r="Q155" s="44">
        <v>2.6614</v>
      </c>
      <c r="R155" s="44">
        <v>1.8538999999999999</v>
      </c>
      <c r="S155" s="44">
        <v>4.3787000000000003</v>
      </c>
      <c r="T155" s="41">
        <v>3.5364</v>
      </c>
      <c r="U155" s="42">
        <v>1.4243000000000001</v>
      </c>
      <c r="V155" s="43">
        <v>0.83719999999999994</v>
      </c>
      <c r="W155" s="41">
        <v>1.0145999999999999</v>
      </c>
      <c r="X155" s="42">
        <v>1.4302000000000001</v>
      </c>
      <c r="Y155" s="43">
        <v>4.2973999999999997</v>
      </c>
      <c r="Z155" s="45"/>
      <c r="AA155" s="45"/>
      <c r="AB155" s="46"/>
      <c r="AC155" s="47"/>
    </row>
    <row r="156" spans="1:29" x14ac:dyDescent="0.15">
      <c r="C156" s="29">
        <v>4</v>
      </c>
      <c r="D156" s="40">
        <v>2.8460999999999999</v>
      </c>
      <c r="E156" s="41">
        <v>9.3529999999999998</v>
      </c>
      <c r="F156" s="42">
        <v>2.5951</v>
      </c>
      <c r="G156" s="43">
        <v>1.591</v>
      </c>
      <c r="H156" s="41">
        <v>3</v>
      </c>
      <c r="I156" s="42">
        <v>3.5000000000000004</v>
      </c>
      <c r="J156" s="42">
        <v>2</v>
      </c>
      <c r="K156" s="42">
        <v>2.75</v>
      </c>
      <c r="L156" s="42">
        <v>2</v>
      </c>
      <c r="M156" s="43">
        <v>2.75</v>
      </c>
      <c r="N156" s="44">
        <v>3.3576000000000001</v>
      </c>
      <c r="O156" s="44">
        <v>2.3416999999999999</v>
      </c>
      <c r="P156" s="41">
        <v>0.95750000000000002</v>
      </c>
      <c r="Q156" s="44">
        <v>2.0737999999999999</v>
      </c>
      <c r="R156" s="44">
        <v>4.2634999999999996</v>
      </c>
      <c r="S156" s="44">
        <v>4.4407000000000005</v>
      </c>
      <c r="T156" s="41">
        <v>3.3744999999999998</v>
      </c>
      <c r="U156" s="42">
        <v>2.2103000000000002</v>
      </c>
      <c r="V156" s="43">
        <v>2.1711</v>
      </c>
      <c r="W156" s="41">
        <v>1.3185</v>
      </c>
      <c r="X156" s="42">
        <v>2.6682000000000001</v>
      </c>
      <c r="Y156" s="43">
        <v>3.9188000000000001</v>
      </c>
      <c r="Z156" s="45"/>
      <c r="AA156" s="45"/>
      <c r="AB156" s="46"/>
      <c r="AC156" s="47"/>
    </row>
    <row r="157" spans="1:29" x14ac:dyDescent="0.15">
      <c r="C157" s="29">
        <v>5</v>
      </c>
      <c r="D157" s="40">
        <v>11.1615</v>
      </c>
      <c r="E157" s="41">
        <v>22.295000000000002</v>
      </c>
      <c r="F157" s="42">
        <v>13.2003</v>
      </c>
      <c r="G157" s="43">
        <v>6.8967999999999998</v>
      </c>
      <c r="H157" s="41">
        <v>14.000000000000002</v>
      </c>
      <c r="I157" s="42">
        <v>9</v>
      </c>
      <c r="J157" s="42">
        <v>7.75</v>
      </c>
      <c r="K157" s="42">
        <v>13.25</v>
      </c>
      <c r="L157" s="42">
        <v>11.25</v>
      </c>
      <c r="M157" s="43">
        <v>10.25</v>
      </c>
      <c r="N157" s="44">
        <v>10.452599999999999</v>
      </c>
      <c r="O157" s="44">
        <v>11.8606</v>
      </c>
      <c r="P157" s="41">
        <v>9.313699999999999</v>
      </c>
      <c r="Q157" s="44">
        <v>10.0489</v>
      </c>
      <c r="R157" s="44">
        <v>12.157</v>
      </c>
      <c r="S157" s="44">
        <v>13.123899999999999</v>
      </c>
      <c r="T157" s="41">
        <v>13.1692</v>
      </c>
      <c r="U157" s="42">
        <v>10.5807</v>
      </c>
      <c r="V157" s="43">
        <v>6.2049000000000003</v>
      </c>
      <c r="W157" s="41">
        <v>6.0716000000000001</v>
      </c>
      <c r="X157" s="42">
        <v>10.7105</v>
      </c>
      <c r="Y157" s="43">
        <v>14.3512</v>
      </c>
      <c r="Z157" s="45"/>
      <c r="AA157" s="45"/>
      <c r="AB157" s="46"/>
      <c r="AC157" s="47"/>
    </row>
    <row r="158" spans="1:29" x14ac:dyDescent="0.15">
      <c r="C158" s="29">
        <v>6</v>
      </c>
      <c r="D158" s="40">
        <v>8.6169999999999991</v>
      </c>
      <c r="E158" s="41">
        <v>12.735099999999999</v>
      </c>
      <c r="F158" s="42">
        <v>10.9068</v>
      </c>
      <c r="G158" s="43">
        <v>5.7979000000000003</v>
      </c>
      <c r="H158" s="41">
        <v>7.2499999999999991</v>
      </c>
      <c r="I158" s="42">
        <v>9.25</v>
      </c>
      <c r="J158" s="42">
        <v>9.75</v>
      </c>
      <c r="K158" s="42">
        <v>12</v>
      </c>
      <c r="L158" s="42">
        <v>6</v>
      </c>
      <c r="M158" s="43">
        <v>8.75</v>
      </c>
      <c r="N158" s="44">
        <v>8.9677000000000007</v>
      </c>
      <c r="O158" s="44">
        <v>8.2711000000000006</v>
      </c>
      <c r="P158" s="41">
        <v>8.7240000000000002</v>
      </c>
      <c r="Q158" s="44">
        <v>8.7955000000000005</v>
      </c>
      <c r="R158" s="44">
        <v>8.5736999999999988</v>
      </c>
      <c r="S158" s="44">
        <v>8.4859000000000009</v>
      </c>
      <c r="T158" s="41">
        <v>10.462200000000001</v>
      </c>
      <c r="U158" s="42">
        <v>5.6219000000000001</v>
      </c>
      <c r="V158" s="43">
        <v>7.1113</v>
      </c>
      <c r="W158" s="41">
        <v>4.7054999999999998</v>
      </c>
      <c r="X158" s="42">
        <v>8.3993000000000002</v>
      </c>
      <c r="Y158" s="43">
        <v>10.976099999999999</v>
      </c>
      <c r="Z158" s="45"/>
      <c r="AA158" s="45"/>
      <c r="AB158" s="46"/>
      <c r="AC158" s="47"/>
    </row>
    <row r="159" spans="1:29" x14ac:dyDescent="0.15">
      <c r="C159" s="29">
        <v>7</v>
      </c>
      <c r="D159" s="40">
        <v>17.569499999999998</v>
      </c>
      <c r="E159" s="41">
        <v>13.8788</v>
      </c>
      <c r="F159" s="42">
        <v>24.598200000000002</v>
      </c>
      <c r="G159" s="43">
        <v>12.7178</v>
      </c>
      <c r="H159" s="41">
        <v>18.75</v>
      </c>
      <c r="I159" s="42">
        <v>15.75</v>
      </c>
      <c r="J159" s="42">
        <v>17.5</v>
      </c>
      <c r="K159" s="42">
        <v>16.75</v>
      </c>
      <c r="L159" s="42">
        <v>19</v>
      </c>
      <c r="M159" s="43">
        <v>19.75</v>
      </c>
      <c r="N159" s="44">
        <v>17.269100000000002</v>
      </c>
      <c r="O159" s="44">
        <v>17.8658</v>
      </c>
      <c r="P159" s="41">
        <v>16.955300000000001</v>
      </c>
      <c r="Q159" s="44">
        <v>17.204800000000002</v>
      </c>
      <c r="R159" s="44">
        <v>17.700800000000001</v>
      </c>
      <c r="S159" s="44">
        <v>18.430700000000002</v>
      </c>
      <c r="T159" s="41">
        <v>18.0626</v>
      </c>
      <c r="U159" s="42">
        <v>15.904599999999999</v>
      </c>
      <c r="V159" s="43">
        <v>18.1783</v>
      </c>
      <c r="W159" s="41">
        <v>18.638300000000001</v>
      </c>
      <c r="X159" s="42">
        <v>18.1524</v>
      </c>
      <c r="Y159" s="43">
        <v>16.356299999999997</v>
      </c>
      <c r="Z159" s="45"/>
      <c r="AA159" s="45"/>
      <c r="AB159" s="46"/>
      <c r="AC159" s="47"/>
    </row>
    <row r="160" spans="1:29" x14ac:dyDescent="0.15">
      <c r="C160" s="29">
        <v>8</v>
      </c>
      <c r="D160" s="40">
        <v>26.5063</v>
      </c>
      <c r="E160" s="41">
        <v>10.167299999999999</v>
      </c>
      <c r="F160" s="42">
        <v>30.994399999999999</v>
      </c>
      <c r="G160" s="43">
        <v>26.678000000000001</v>
      </c>
      <c r="H160" s="41">
        <v>25.25</v>
      </c>
      <c r="I160" s="42">
        <v>24.75</v>
      </c>
      <c r="J160" s="42">
        <v>27.500000000000004</v>
      </c>
      <c r="K160" s="42">
        <v>30.25</v>
      </c>
      <c r="L160" s="42">
        <v>28.000000000000004</v>
      </c>
      <c r="M160" s="43">
        <v>30.25</v>
      </c>
      <c r="N160" s="44">
        <v>25.498999999999999</v>
      </c>
      <c r="O160" s="44">
        <v>27.499700000000001</v>
      </c>
      <c r="P160" s="41">
        <v>31.523299999999999</v>
      </c>
      <c r="Q160" s="44">
        <v>29.936800000000002</v>
      </c>
      <c r="R160" s="44">
        <v>23.4224</v>
      </c>
      <c r="S160" s="44">
        <v>19.5943</v>
      </c>
      <c r="T160" s="41">
        <v>25.052999999999997</v>
      </c>
      <c r="U160" s="42">
        <v>28.2441</v>
      </c>
      <c r="V160" s="43">
        <v>28.500599999999999</v>
      </c>
      <c r="W160" s="41">
        <v>29.898599999999998</v>
      </c>
      <c r="X160" s="42">
        <v>26.5945</v>
      </c>
      <c r="Y160" s="43">
        <v>24.640500000000003</v>
      </c>
      <c r="Z160" s="45"/>
      <c r="AA160" s="45"/>
      <c r="AB160" s="46"/>
      <c r="AC160" s="47"/>
    </row>
    <row r="161" spans="1:29" x14ac:dyDescent="0.15">
      <c r="C161" s="29">
        <v>9</v>
      </c>
      <c r="D161" s="40">
        <v>15.460199999999999</v>
      </c>
      <c r="E161" s="41">
        <v>3.9655999999999998</v>
      </c>
      <c r="F161" s="42">
        <v>7.8568999999999996</v>
      </c>
      <c r="G161" s="43">
        <v>24.2653</v>
      </c>
      <c r="H161" s="41">
        <v>11.25</v>
      </c>
      <c r="I161" s="42">
        <v>17.25</v>
      </c>
      <c r="J161" s="42">
        <v>23.5</v>
      </c>
      <c r="K161" s="42">
        <v>10.5</v>
      </c>
      <c r="L161" s="42">
        <v>17.5</v>
      </c>
      <c r="M161" s="43">
        <v>15.25</v>
      </c>
      <c r="N161" s="44">
        <v>15.622</v>
      </c>
      <c r="O161" s="44">
        <v>15.300600000000001</v>
      </c>
      <c r="P161" s="41">
        <v>16.721299999999999</v>
      </c>
      <c r="Q161" s="44">
        <v>15.414099999999999</v>
      </c>
      <c r="R161" s="44">
        <v>16.014600000000002</v>
      </c>
      <c r="S161" s="44">
        <v>13.748199999999999</v>
      </c>
      <c r="T161" s="41">
        <v>11.9465</v>
      </c>
      <c r="U161" s="42">
        <v>18.148400000000002</v>
      </c>
      <c r="V161" s="43">
        <v>21.775600000000001</v>
      </c>
      <c r="W161" s="41">
        <v>19.7944</v>
      </c>
      <c r="X161" s="42">
        <v>16.102699999999999</v>
      </c>
      <c r="Y161" s="43">
        <v>12.3675</v>
      </c>
      <c r="Z161" s="45"/>
      <c r="AA161" s="45"/>
      <c r="AB161" s="46"/>
      <c r="AC161" s="47"/>
    </row>
    <row r="162" spans="1:29" x14ac:dyDescent="0.15">
      <c r="C162" s="29" t="s">
        <v>34</v>
      </c>
      <c r="D162" s="40">
        <v>11.411100000000001</v>
      </c>
      <c r="E162" s="41">
        <v>2.8645</v>
      </c>
      <c r="F162" s="42">
        <v>4.6227</v>
      </c>
      <c r="G162" s="43">
        <v>18.993399999999998</v>
      </c>
      <c r="H162" s="41">
        <v>13.5</v>
      </c>
      <c r="I162" s="42">
        <v>12</v>
      </c>
      <c r="J162" s="42">
        <v>8.25</v>
      </c>
      <c r="K162" s="42">
        <v>9.25</v>
      </c>
      <c r="L162" s="42">
        <v>11</v>
      </c>
      <c r="M162" s="43">
        <v>9.5</v>
      </c>
      <c r="N162" s="44">
        <v>12.0077</v>
      </c>
      <c r="O162" s="44">
        <v>10.822800000000001</v>
      </c>
      <c r="P162" s="41">
        <v>12.790099999999999</v>
      </c>
      <c r="Q162" s="44">
        <v>10.6889</v>
      </c>
      <c r="R162" s="44">
        <v>10.0921</v>
      </c>
      <c r="S162" s="44">
        <v>12.527199999999999</v>
      </c>
      <c r="T162" s="41">
        <v>9.2170000000000005</v>
      </c>
      <c r="U162" s="42">
        <v>14.921100000000001</v>
      </c>
      <c r="V162" s="43">
        <v>13.3377</v>
      </c>
      <c r="W162" s="41">
        <v>17.2683</v>
      </c>
      <c r="X162" s="42">
        <v>11.7789</v>
      </c>
      <c r="Y162" s="43">
        <v>7.7467999999999995</v>
      </c>
      <c r="Z162" s="45"/>
      <c r="AA162" s="45"/>
      <c r="AB162" s="46"/>
      <c r="AC162" s="47"/>
    </row>
    <row r="163" spans="1:29" x14ac:dyDescent="0.15">
      <c r="C163" s="29" t="s">
        <v>39</v>
      </c>
      <c r="D163" s="40">
        <v>0</v>
      </c>
      <c r="E163" s="41">
        <v>0</v>
      </c>
      <c r="F163" s="42">
        <v>0</v>
      </c>
      <c r="G163" s="43">
        <v>0</v>
      </c>
      <c r="H163" s="41">
        <v>0</v>
      </c>
      <c r="I163" s="42">
        <v>0</v>
      </c>
      <c r="J163" s="42">
        <v>0</v>
      </c>
      <c r="K163" s="42">
        <v>0</v>
      </c>
      <c r="L163" s="42">
        <v>0</v>
      </c>
      <c r="M163" s="43">
        <v>0</v>
      </c>
      <c r="N163" s="44">
        <v>0</v>
      </c>
      <c r="O163" s="44">
        <v>0</v>
      </c>
      <c r="P163" s="41">
        <v>0</v>
      </c>
      <c r="Q163" s="44">
        <v>0</v>
      </c>
      <c r="R163" s="44">
        <v>0</v>
      </c>
      <c r="S163" s="44">
        <v>0</v>
      </c>
      <c r="T163" s="41">
        <v>0</v>
      </c>
      <c r="U163" s="42">
        <v>0</v>
      </c>
      <c r="V163" s="43">
        <v>0</v>
      </c>
      <c r="W163" s="41">
        <v>0</v>
      </c>
      <c r="X163" s="42">
        <v>0</v>
      </c>
      <c r="Y163" s="43">
        <v>0</v>
      </c>
      <c r="Z163" s="45"/>
      <c r="AA163" s="45"/>
      <c r="AB163" s="46"/>
      <c r="AC163" s="47"/>
    </row>
    <row r="164" spans="1:29" s="57" customFormat="1" x14ac:dyDescent="0.15">
      <c r="A164" s="26"/>
      <c r="B164" s="26"/>
      <c r="C164" s="31" t="s">
        <v>35</v>
      </c>
      <c r="D164" s="49">
        <f>(D153*1+D154*2+D155*3+D156*4+D157*5+D158*6+D159*7+D160*8+D161*9+D162*10)/SUM(D153:D162)</f>
        <v>7.2003879999999993</v>
      </c>
      <c r="E164" s="50">
        <f t="shared" ref="E164:V164" si="14">(E153*1+E154*2+E155*3+E156*4+E157*5+E158*6+E159*7+E160*8+E161*9+E162*10)/SUM(E153:E162)</f>
        <v>5.1514486971026061</v>
      </c>
      <c r="F164" s="51">
        <f t="shared" si="14"/>
        <v>6.8945707891415786</v>
      </c>
      <c r="G164" s="52">
        <f t="shared" si="14"/>
        <v>7.9276880723119278</v>
      </c>
      <c r="H164" s="50">
        <f t="shared" si="14"/>
        <v>7.0750000000000002</v>
      </c>
      <c r="I164" s="51">
        <f t="shared" si="14"/>
        <v>7.1550000000000002</v>
      </c>
      <c r="J164" s="51">
        <f t="shared" si="14"/>
        <v>7.5025000000000004</v>
      </c>
      <c r="K164" s="51">
        <f t="shared" si="14"/>
        <v>7.0724999999999998</v>
      </c>
      <c r="L164" s="51">
        <f t="shared" si="14"/>
        <v>7.3525</v>
      </c>
      <c r="M164" s="52">
        <f t="shared" si="14"/>
        <v>7.3525</v>
      </c>
      <c r="N164" s="53">
        <f t="shared" si="14"/>
        <v>7.1928219999999996</v>
      </c>
      <c r="O164" s="53">
        <f t="shared" si="14"/>
        <v>7.2078560000000005</v>
      </c>
      <c r="P164" s="50">
        <f t="shared" si="14"/>
        <v>7.5788065788065797</v>
      </c>
      <c r="Q164" s="53">
        <f t="shared" si="14"/>
        <v>7.2934552934552936</v>
      </c>
      <c r="R164" s="53">
        <f t="shared" si="14"/>
        <v>7.0051639999999997</v>
      </c>
      <c r="S164" s="53">
        <f t="shared" si="14"/>
        <v>6.8821110000000001</v>
      </c>
      <c r="T164" s="50">
        <f t="shared" si="14"/>
        <v>6.8632409999999995</v>
      </c>
      <c r="U164" s="51">
        <f t="shared" si="14"/>
        <v>7.5395450000000004</v>
      </c>
      <c r="V164" s="52">
        <f t="shared" si="14"/>
        <v>7.71928571928572</v>
      </c>
      <c r="W164" s="50">
        <f t="shared" ref="W164:Y164" si="15">(W153*1+W154*2+W155*3+W156*4+W157*5+W158*6+W159*7+W160*8+W161*9+W162*10)/SUM(W153:W162)</f>
        <v>7.8906508906508899</v>
      </c>
      <c r="X164" s="51">
        <f t="shared" si="15"/>
        <v>7.2736257263742736</v>
      </c>
      <c r="Y164" s="52">
        <f t="shared" si="15"/>
        <v>6.7381280000000006</v>
      </c>
      <c r="Z164" s="54"/>
      <c r="AA164" s="54"/>
      <c r="AB164" s="55"/>
      <c r="AC164" s="56"/>
    </row>
    <row r="165" spans="1:29" x14ac:dyDescent="0.15">
      <c r="D165" s="40"/>
      <c r="E165" s="41"/>
      <c r="F165" s="42"/>
      <c r="G165" s="43"/>
      <c r="H165" s="41"/>
      <c r="I165" s="42"/>
      <c r="J165" s="42"/>
      <c r="K165" s="42"/>
      <c r="L165" s="42"/>
      <c r="M165" s="43"/>
      <c r="N165" s="44"/>
      <c r="O165" s="44"/>
      <c r="P165" s="41"/>
      <c r="Q165" s="44"/>
      <c r="R165" s="44"/>
      <c r="S165" s="44"/>
      <c r="T165" s="41"/>
      <c r="U165" s="42"/>
      <c r="V165" s="43"/>
      <c r="W165" s="41"/>
      <c r="X165" s="42"/>
      <c r="Y165" s="43"/>
      <c r="AB165" s="42"/>
      <c r="AC165" s="43"/>
    </row>
    <row r="166" spans="1:29" ht="28" x14ac:dyDescent="0.15">
      <c r="B166" s="23" t="s">
        <v>77</v>
      </c>
      <c r="C166" s="30" t="s">
        <v>78</v>
      </c>
      <c r="D166" s="40"/>
      <c r="E166" s="41"/>
      <c r="F166" s="42"/>
      <c r="G166" s="43"/>
      <c r="H166" s="41"/>
      <c r="I166" s="42"/>
      <c r="J166" s="42"/>
      <c r="K166" s="42"/>
      <c r="L166" s="42"/>
      <c r="M166" s="43"/>
      <c r="N166" s="44"/>
      <c r="O166" s="44"/>
      <c r="P166" s="41"/>
      <c r="Q166" s="44"/>
      <c r="R166" s="44"/>
      <c r="S166" s="44"/>
      <c r="T166" s="41"/>
      <c r="U166" s="42"/>
      <c r="V166" s="43"/>
      <c r="W166" s="41"/>
      <c r="X166" s="42"/>
      <c r="Y166" s="43"/>
      <c r="AB166" s="42"/>
      <c r="AC166" s="43"/>
    </row>
    <row r="167" spans="1:29" x14ac:dyDescent="0.15">
      <c r="C167" s="29" t="s">
        <v>79</v>
      </c>
      <c r="D167" s="40">
        <v>41.4285</v>
      </c>
      <c r="E167" s="41">
        <v>37.283099999999997</v>
      </c>
      <c r="F167" s="42">
        <v>39.983200000000004</v>
      </c>
      <c r="G167" s="43">
        <v>43.773000000000003</v>
      </c>
      <c r="H167" s="41">
        <v>37.5</v>
      </c>
      <c r="I167" s="42">
        <v>41.5</v>
      </c>
      <c r="J167" s="42">
        <v>44.75</v>
      </c>
      <c r="K167" s="42">
        <v>35</v>
      </c>
      <c r="L167" s="42">
        <v>50.5</v>
      </c>
      <c r="M167" s="43">
        <v>52.5</v>
      </c>
      <c r="N167" s="44">
        <v>41.761000000000003</v>
      </c>
      <c r="O167" s="44">
        <v>41.1569</v>
      </c>
      <c r="P167" s="41">
        <v>30.4756</v>
      </c>
      <c r="Q167" s="44">
        <v>46.050000000000004</v>
      </c>
      <c r="R167" s="44">
        <v>43.488500000000002</v>
      </c>
      <c r="S167" s="44">
        <v>45.2239</v>
      </c>
      <c r="T167" s="41">
        <v>42.207099999999997</v>
      </c>
      <c r="U167" s="42">
        <v>40.995399999999997</v>
      </c>
      <c r="V167" s="43">
        <v>39.7819</v>
      </c>
      <c r="W167" s="41">
        <v>42.35</v>
      </c>
      <c r="X167" s="42">
        <v>41.492100000000001</v>
      </c>
      <c r="Y167" s="43">
        <v>40.756</v>
      </c>
      <c r="Z167" s="45"/>
      <c r="AA167" s="45"/>
      <c r="AB167" s="46"/>
      <c r="AC167" s="47"/>
    </row>
    <row r="168" spans="1:29" x14ac:dyDescent="0.15">
      <c r="C168" s="29" t="s">
        <v>80</v>
      </c>
      <c r="D168" s="40">
        <v>36.317799999999998</v>
      </c>
      <c r="E168" s="41">
        <v>28.622700000000002</v>
      </c>
      <c r="F168" s="42">
        <v>37.715600000000002</v>
      </c>
      <c r="G168" s="43">
        <v>37.049399999999999</v>
      </c>
      <c r="H168" s="41">
        <v>36</v>
      </c>
      <c r="I168" s="42">
        <v>35.75</v>
      </c>
      <c r="J168" s="42">
        <v>39.25</v>
      </c>
      <c r="K168" s="42">
        <v>43</v>
      </c>
      <c r="L168" s="42">
        <v>30.5</v>
      </c>
      <c r="M168" s="43">
        <v>30.25</v>
      </c>
      <c r="N168" s="44">
        <v>36.507100000000001</v>
      </c>
      <c r="O168" s="44">
        <v>36.131099999999996</v>
      </c>
      <c r="P168" s="41">
        <v>45.8352</v>
      </c>
      <c r="Q168" s="44">
        <v>34.061</v>
      </c>
      <c r="R168" s="44">
        <v>34.118600000000001</v>
      </c>
      <c r="S168" s="44">
        <v>31.127800000000001</v>
      </c>
      <c r="T168" s="41">
        <v>35.100500000000004</v>
      </c>
      <c r="U168" s="42">
        <v>37.072600000000001</v>
      </c>
      <c r="V168" s="43">
        <v>38.813800000000001</v>
      </c>
      <c r="W168" s="41">
        <v>36.290399999999998</v>
      </c>
      <c r="X168" s="42">
        <v>35.609499999999997</v>
      </c>
      <c r="Y168" s="43">
        <v>37.246000000000002</v>
      </c>
      <c r="Z168" s="45"/>
      <c r="AA168" s="45"/>
      <c r="AB168" s="46"/>
      <c r="AC168" s="47"/>
    </row>
    <row r="169" spans="1:29" x14ac:dyDescent="0.15">
      <c r="C169" s="29" t="s">
        <v>81</v>
      </c>
      <c r="D169" s="40">
        <v>19.9909</v>
      </c>
      <c r="E169" s="41">
        <v>33.0807</v>
      </c>
      <c r="F169" s="42">
        <v>20.411100000000001</v>
      </c>
      <c r="G169" s="43">
        <v>16.4251</v>
      </c>
      <c r="H169" s="41">
        <v>23.25</v>
      </c>
      <c r="I169" s="42">
        <v>20.75</v>
      </c>
      <c r="J169" s="42">
        <v>12.75</v>
      </c>
      <c r="K169" s="42">
        <v>21</v>
      </c>
      <c r="L169" s="42">
        <v>18.5</v>
      </c>
      <c r="M169" s="43">
        <v>17</v>
      </c>
      <c r="N169" s="44">
        <v>19.4069</v>
      </c>
      <c r="O169" s="44">
        <v>20.623100000000001</v>
      </c>
      <c r="P169" s="41">
        <v>21.5061</v>
      </c>
      <c r="Q169" s="44">
        <v>17.649899999999999</v>
      </c>
      <c r="R169" s="44">
        <v>20.777200000000001</v>
      </c>
      <c r="S169" s="44">
        <v>20.749600000000001</v>
      </c>
      <c r="T169" s="41">
        <v>20.618500000000001</v>
      </c>
      <c r="U169" s="42">
        <v>19.942</v>
      </c>
      <c r="V169" s="43">
        <v>18.603899999999999</v>
      </c>
      <c r="W169" s="41">
        <v>18.6206</v>
      </c>
      <c r="X169" s="42">
        <v>20.1465</v>
      </c>
      <c r="Y169" s="43">
        <v>20.590800000000002</v>
      </c>
      <c r="Z169" s="45"/>
      <c r="AA169" s="45"/>
      <c r="AB169" s="46"/>
      <c r="AC169" s="47"/>
    </row>
    <row r="170" spans="1:29" x14ac:dyDescent="0.15">
      <c r="C170" s="29" t="s">
        <v>39</v>
      </c>
      <c r="D170" s="40">
        <v>2.1202999999999999</v>
      </c>
      <c r="E170" s="41">
        <v>1.0135000000000001</v>
      </c>
      <c r="F170" s="42">
        <v>1.8900999999999999</v>
      </c>
      <c r="G170" s="43">
        <v>2.7524000000000002</v>
      </c>
      <c r="H170" s="41">
        <v>3.25</v>
      </c>
      <c r="I170" s="42">
        <v>2</v>
      </c>
      <c r="J170" s="42">
        <v>3.25</v>
      </c>
      <c r="K170" s="42">
        <v>1</v>
      </c>
      <c r="L170" s="42">
        <v>0.5</v>
      </c>
      <c r="M170" s="43">
        <v>0.25</v>
      </c>
      <c r="N170" s="44">
        <v>2.3250999999999999</v>
      </c>
      <c r="O170" s="44">
        <v>2.0889000000000002</v>
      </c>
      <c r="P170" s="41">
        <v>2.1831</v>
      </c>
      <c r="Q170" s="44">
        <v>2.2391000000000001</v>
      </c>
      <c r="R170" s="44">
        <v>1.6157999999999999</v>
      </c>
      <c r="S170" s="44">
        <v>2.8986000000000001</v>
      </c>
      <c r="T170" s="41">
        <v>2.0739000000000001</v>
      </c>
      <c r="U170" s="42">
        <v>1.9901</v>
      </c>
      <c r="V170" s="43">
        <v>2.8003999999999998</v>
      </c>
      <c r="W170" s="41">
        <v>2.7389999999999999</v>
      </c>
      <c r="X170" s="42">
        <v>2.7519</v>
      </c>
      <c r="Y170" s="43">
        <v>1.4071</v>
      </c>
      <c r="Z170" s="54"/>
      <c r="AA170" s="54"/>
      <c r="AB170" s="55"/>
      <c r="AC170" s="56"/>
    </row>
    <row r="171" spans="1:29" x14ac:dyDescent="0.15">
      <c r="D171" s="40"/>
      <c r="E171" s="41"/>
      <c r="F171" s="42"/>
      <c r="G171" s="43"/>
      <c r="H171" s="41"/>
      <c r="I171" s="42"/>
      <c r="J171" s="42"/>
      <c r="K171" s="42"/>
      <c r="L171" s="42"/>
      <c r="M171" s="43"/>
      <c r="N171" s="44"/>
      <c r="O171" s="44"/>
      <c r="P171" s="41"/>
      <c r="Q171" s="44"/>
      <c r="R171" s="44"/>
      <c r="S171" s="44"/>
      <c r="T171" s="41"/>
      <c r="U171" s="42"/>
      <c r="V171" s="43"/>
      <c r="W171" s="41"/>
      <c r="X171" s="42"/>
      <c r="Y171" s="43"/>
      <c r="AB171" s="42"/>
      <c r="AC171" s="43"/>
    </row>
    <row r="172" spans="1:29" ht="42" x14ac:dyDescent="0.15">
      <c r="A172" s="23" t="s">
        <v>82</v>
      </c>
      <c r="B172" s="23" t="s">
        <v>83</v>
      </c>
      <c r="C172" s="30" t="s">
        <v>84</v>
      </c>
      <c r="D172" s="40"/>
      <c r="E172" s="41"/>
      <c r="F172" s="42"/>
      <c r="G172" s="43"/>
      <c r="H172" s="41"/>
      <c r="I172" s="42"/>
      <c r="J172" s="42"/>
      <c r="K172" s="42"/>
      <c r="L172" s="42"/>
      <c r="M172" s="43"/>
      <c r="N172" s="44"/>
      <c r="O172" s="44"/>
      <c r="P172" s="41"/>
      <c r="Q172" s="44"/>
      <c r="R172" s="44"/>
      <c r="S172" s="44"/>
      <c r="T172" s="41"/>
      <c r="U172" s="42"/>
      <c r="V172" s="43"/>
      <c r="W172" s="41"/>
      <c r="X172" s="42"/>
      <c r="Y172" s="43"/>
      <c r="AB172" s="42"/>
      <c r="AC172" s="43"/>
    </row>
    <row r="173" spans="1:29" x14ac:dyDescent="0.15">
      <c r="C173" s="29" t="s">
        <v>98</v>
      </c>
      <c r="D173" s="40">
        <v>6.2511999999999999</v>
      </c>
      <c r="E173" s="41">
        <v>16.467700000000001</v>
      </c>
      <c r="F173" s="42">
        <v>6.8682999999999996</v>
      </c>
      <c r="G173" s="43">
        <v>3.4666000000000001</v>
      </c>
      <c r="H173" s="41">
        <v>6.75</v>
      </c>
      <c r="I173" s="42">
        <v>6.5</v>
      </c>
      <c r="J173" s="42">
        <v>4</v>
      </c>
      <c r="K173" s="42">
        <v>7.75</v>
      </c>
      <c r="L173" s="42">
        <v>6.75</v>
      </c>
      <c r="M173" s="43">
        <v>2.75</v>
      </c>
      <c r="N173" s="44">
        <v>5.9447000000000001</v>
      </c>
      <c r="O173" s="44">
        <v>6.5534999999999997</v>
      </c>
      <c r="P173" s="41">
        <v>2.9128000000000003</v>
      </c>
      <c r="Q173" s="44">
        <v>5.7154000000000007</v>
      </c>
      <c r="R173" s="44">
        <v>7.3645000000000005</v>
      </c>
      <c r="S173" s="44">
        <v>9.2523999999999997</v>
      </c>
      <c r="T173" s="41">
        <v>8.5912000000000006</v>
      </c>
      <c r="U173" s="42">
        <v>4.0072999999999999</v>
      </c>
      <c r="V173" s="43">
        <v>2.6071</v>
      </c>
      <c r="W173" s="41">
        <v>3.1740999999999997</v>
      </c>
      <c r="X173" s="42">
        <v>5.0411999999999999</v>
      </c>
      <c r="Y173" s="43">
        <v>9.2033000000000005</v>
      </c>
      <c r="Z173" s="41">
        <v>6.4241999999999999</v>
      </c>
      <c r="AA173" s="42">
        <v>11.444900000000001</v>
      </c>
      <c r="AB173" s="42">
        <v>7.7297000000000002</v>
      </c>
      <c r="AC173" s="43">
        <v>3.766</v>
      </c>
    </row>
    <row r="174" spans="1:29" x14ac:dyDescent="0.15">
      <c r="C174" s="29" t="s">
        <v>86</v>
      </c>
      <c r="D174" s="40">
        <v>18.490500000000001</v>
      </c>
      <c r="E174" s="41">
        <v>28.652699999999996</v>
      </c>
      <c r="F174" s="42">
        <v>20.1889</v>
      </c>
      <c r="G174" s="43">
        <v>14.6934</v>
      </c>
      <c r="H174" s="41">
        <v>18.5</v>
      </c>
      <c r="I174" s="42">
        <v>17.25</v>
      </c>
      <c r="J174" s="42">
        <v>16.25</v>
      </c>
      <c r="K174" s="42">
        <v>25.25</v>
      </c>
      <c r="L174" s="42">
        <v>17.75</v>
      </c>
      <c r="M174" s="43">
        <v>18</v>
      </c>
      <c r="N174" s="44">
        <v>18.121499999999997</v>
      </c>
      <c r="O174" s="44">
        <v>18.854399999999998</v>
      </c>
      <c r="P174" s="41">
        <v>14.293800000000001</v>
      </c>
      <c r="Q174" s="44">
        <v>17.237099999999998</v>
      </c>
      <c r="R174" s="44">
        <v>20.281700000000001</v>
      </c>
      <c r="S174" s="44">
        <v>22.720299999999998</v>
      </c>
      <c r="T174" s="41">
        <v>19.383600000000001</v>
      </c>
      <c r="U174" s="42">
        <v>15.451899999999998</v>
      </c>
      <c r="V174" s="43">
        <v>19.204000000000001</v>
      </c>
      <c r="W174" s="41">
        <v>15.101899999999999</v>
      </c>
      <c r="X174" s="42">
        <v>19.6358</v>
      </c>
      <c r="Y174" s="43">
        <v>19.337799999999998</v>
      </c>
      <c r="Z174" s="41">
        <v>25.773</v>
      </c>
      <c r="AA174" s="42">
        <v>21.571000000000002</v>
      </c>
      <c r="AB174" s="42">
        <v>26.282399999999999</v>
      </c>
      <c r="AC174" s="43">
        <v>22.648800000000001</v>
      </c>
    </row>
    <row r="175" spans="1:29" x14ac:dyDescent="0.15">
      <c r="C175" s="29" t="s">
        <v>85</v>
      </c>
      <c r="D175" s="40">
        <v>33.9313</v>
      </c>
      <c r="E175" s="41">
        <v>23.663899999999998</v>
      </c>
      <c r="F175" s="42">
        <v>33.724299999999999</v>
      </c>
      <c r="G175" s="43">
        <v>36.687899999999999</v>
      </c>
      <c r="H175" s="41">
        <v>36.75</v>
      </c>
      <c r="I175" s="42">
        <v>31.5</v>
      </c>
      <c r="J175" s="42">
        <v>33</v>
      </c>
      <c r="K175" s="42">
        <v>32.5</v>
      </c>
      <c r="L175" s="42">
        <v>33.5</v>
      </c>
      <c r="M175" s="43">
        <v>38</v>
      </c>
      <c r="N175" s="44">
        <v>33.658999999999999</v>
      </c>
      <c r="O175" s="44">
        <v>34.1999</v>
      </c>
      <c r="P175" s="41">
        <v>27.701700000000002</v>
      </c>
      <c r="Q175" s="44">
        <v>30.699900000000003</v>
      </c>
      <c r="R175" s="44">
        <v>35.717300000000002</v>
      </c>
      <c r="S175" s="44">
        <v>43.636299999999999</v>
      </c>
      <c r="T175" s="41">
        <v>35.142099999999999</v>
      </c>
      <c r="U175" s="42">
        <v>31.914300000000001</v>
      </c>
      <c r="V175" s="43">
        <v>33.103900000000003</v>
      </c>
      <c r="W175" s="41">
        <v>34.5899</v>
      </c>
      <c r="X175" s="42">
        <v>32.530799999999999</v>
      </c>
      <c r="Y175" s="43">
        <v>34.835599999999999</v>
      </c>
      <c r="Z175" s="41">
        <v>37.413600000000002</v>
      </c>
      <c r="AA175" s="42">
        <v>29.247499999999999</v>
      </c>
      <c r="AB175" s="42">
        <v>37.881</v>
      </c>
      <c r="AC175" s="43">
        <v>40.139000000000003</v>
      </c>
    </row>
    <row r="176" spans="1:29" x14ac:dyDescent="0.15">
      <c r="C176" s="29" t="s">
        <v>87</v>
      </c>
      <c r="D176" s="40">
        <v>30.411999999999999</v>
      </c>
      <c r="E176" s="41">
        <v>23.642099999999999</v>
      </c>
      <c r="F176" s="42">
        <v>29.666399999999999</v>
      </c>
      <c r="G176" s="43">
        <v>32.498199999999997</v>
      </c>
      <c r="H176" s="41">
        <v>27.250000000000004</v>
      </c>
      <c r="I176" s="42">
        <v>32.75</v>
      </c>
      <c r="J176" s="42">
        <v>33.5</v>
      </c>
      <c r="K176" s="42">
        <v>28.499999999999996</v>
      </c>
      <c r="L176" s="42">
        <v>31.5</v>
      </c>
      <c r="M176" s="43">
        <v>29.75</v>
      </c>
      <c r="N176" s="44">
        <v>30.030299999999997</v>
      </c>
      <c r="O176" s="44">
        <v>30.788399999999999</v>
      </c>
      <c r="P176" s="41">
        <v>39.475200000000001</v>
      </c>
      <c r="Q176" s="44">
        <v>34.646999999999998</v>
      </c>
      <c r="R176" s="44">
        <v>28.279799999999998</v>
      </c>
      <c r="S176" s="44">
        <v>17.006399999999999</v>
      </c>
      <c r="T176" s="41">
        <v>27.980500000000003</v>
      </c>
      <c r="U176" s="42">
        <v>37.076500000000003</v>
      </c>
      <c r="V176" s="43">
        <v>29.545999999999999</v>
      </c>
      <c r="W176" s="41">
        <v>32.540700000000001</v>
      </c>
      <c r="X176" s="42">
        <v>31.548999999999999</v>
      </c>
      <c r="Y176" s="43">
        <v>28.072799999999997</v>
      </c>
      <c r="Z176" s="41">
        <v>25.62</v>
      </c>
      <c r="AA176" s="42">
        <v>31.235800000000001</v>
      </c>
      <c r="AB176" s="42">
        <v>24.724599999999999</v>
      </c>
      <c r="AC176" s="43">
        <v>29.8203</v>
      </c>
    </row>
    <row r="177" spans="1:29" x14ac:dyDescent="0.15">
      <c r="C177" s="29" t="s">
        <v>99</v>
      </c>
      <c r="D177" s="40">
        <v>10.7575</v>
      </c>
      <c r="E177" s="41">
        <v>7.5736999999999997</v>
      </c>
      <c r="F177" s="42">
        <v>9.3338999999999999</v>
      </c>
      <c r="G177" s="43">
        <v>12.509200000000002</v>
      </c>
      <c r="H177" s="41">
        <v>10.5</v>
      </c>
      <c r="I177" s="42">
        <v>11.75</v>
      </c>
      <c r="J177" s="42">
        <v>13.25</v>
      </c>
      <c r="K177" s="42">
        <v>6</v>
      </c>
      <c r="L177" s="42">
        <v>10.5</v>
      </c>
      <c r="M177" s="43">
        <v>11.25</v>
      </c>
      <c r="N177" s="44">
        <v>11.9274</v>
      </c>
      <c r="O177" s="44">
        <v>9.6037999999999997</v>
      </c>
      <c r="P177" s="41">
        <v>15.6166</v>
      </c>
      <c r="Q177" s="44">
        <v>11.7006</v>
      </c>
      <c r="R177" s="44">
        <v>8.0030999999999999</v>
      </c>
      <c r="S177" s="44">
        <v>7.0617000000000001</v>
      </c>
      <c r="T177" s="41">
        <v>8.7580000000000009</v>
      </c>
      <c r="U177" s="42">
        <v>11.5501</v>
      </c>
      <c r="V177" s="43">
        <v>15.1731</v>
      </c>
      <c r="W177" s="41">
        <v>14.2174</v>
      </c>
      <c r="X177" s="42">
        <v>11.2431</v>
      </c>
      <c r="Y177" s="43">
        <v>8.3732000000000006</v>
      </c>
      <c r="Z177" s="41">
        <v>4.6186999999999996</v>
      </c>
      <c r="AA177" s="42">
        <v>6.3997999999999999</v>
      </c>
      <c r="AB177" s="42">
        <v>3.048</v>
      </c>
      <c r="AC177" s="43">
        <v>3.5928</v>
      </c>
    </row>
    <row r="178" spans="1:29" x14ac:dyDescent="0.15">
      <c r="C178" s="29" t="s">
        <v>39</v>
      </c>
      <c r="D178" s="40">
        <v>0.15740000000000001</v>
      </c>
      <c r="E178" s="41">
        <v>0</v>
      </c>
      <c r="F178" s="42">
        <v>0.21820000000000001</v>
      </c>
      <c r="G178" s="43">
        <v>0.1447</v>
      </c>
      <c r="H178" s="41">
        <v>0.25</v>
      </c>
      <c r="I178" s="42">
        <v>0.25</v>
      </c>
      <c r="J178" s="42">
        <v>0</v>
      </c>
      <c r="K178" s="42">
        <v>0</v>
      </c>
      <c r="L178" s="42">
        <v>0</v>
      </c>
      <c r="M178" s="43">
        <v>0.25</v>
      </c>
      <c r="N178" s="44">
        <v>0.31710000000000005</v>
      </c>
      <c r="O178" s="44">
        <v>0</v>
      </c>
      <c r="P178" s="41">
        <v>0</v>
      </c>
      <c r="Q178" s="44">
        <v>0</v>
      </c>
      <c r="R178" s="44">
        <v>0.35360000000000003</v>
      </c>
      <c r="S178" s="44">
        <v>0.32290000000000002</v>
      </c>
      <c r="T178" s="41">
        <v>0.14460000000000001</v>
      </c>
      <c r="U178" s="42">
        <v>0</v>
      </c>
      <c r="V178" s="43">
        <v>0.36579999999999996</v>
      </c>
      <c r="W178" s="41">
        <v>0.37590000000000001</v>
      </c>
      <c r="X178" s="42">
        <v>0</v>
      </c>
      <c r="Y178" s="43">
        <v>0.17710000000000001</v>
      </c>
      <c r="Z178" s="41">
        <v>0.15040000000000001</v>
      </c>
      <c r="AA178" s="42">
        <v>0.10100000000000001</v>
      </c>
      <c r="AB178" s="42">
        <v>0.3342</v>
      </c>
      <c r="AC178" s="43">
        <v>3.3000000000000002E-2</v>
      </c>
    </row>
    <row r="179" spans="1:29" s="57" customFormat="1" x14ac:dyDescent="0.15">
      <c r="A179" s="26"/>
      <c r="B179" s="26"/>
      <c r="C179" s="31" t="s">
        <v>35</v>
      </c>
      <c r="D179" s="49">
        <f t="shared" ref="D179:AC179" si="16">(D173*1+D174*2+D175*3+D176*4+D177*5)/SUM(D173:D177)</f>
        <v>3.2096712321907006</v>
      </c>
      <c r="E179" s="50">
        <f t="shared" si="16"/>
        <v>2.7720142279857716</v>
      </c>
      <c r="F179" s="51">
        <f t="shared" si="16"/>
        <v>3.1444020853502339</v>
      </c>
      <c r="G179" s="52">
        <f t="shared" si="16"/>
        <v>3.3594200808569998</v>
      </c>
      <c r="H179" s="50">
        <f t="shared" si="16"/>
        <v>3.162907268170426</v>
      </c>
      <c r="I179" s="51">
        <f t="shared" si="16"/>
        <v>3.2606516290726817</v>
      </c>
      <c r="J179" s="51">
        <f t="shared" si="16"/>
        <v>3.3574999999999999</v>
      </c>
      <c r="K179" s="51">
        <f t="shared" si="16"/>
        <v>2.9975000000000001</v>
      </c>
      <c r="L179" s="51">
        <f t="shared" si="16"/>
        <v>3.2124999999999999</v>
      </c>
      <c r="M179" s="52">
        <f t="shared" si="16"/>
        <v>3.2882205513784459</v>
      </c>
      <c r="N179" s="53">
        <f t="shared" si="16"/>
        <v>3.2395014591268909</v>
      </c>
      <c r="O179" s="53">
        <f t="shared" si="16"/>
        <v>3.1803460000000001</v>
      </c>
      <c r="P179" s="50">
        <f t="shared" si="16"/>
        <v>3.5058894941105057</v>
      </c>
      <c r="Q179" s="53">
        <f t="shared" si="16"/>
        <v>3.293803</v>
      </c>
      <c r="R179" s="53">
        <f t="shared" si="16"/>
        <v>3.0930821384415297</v>
      </c>
      <c r="S179" s="53">
        <f t="shared" si="16"/>
        <v>2.8987199667727088</v>
      </c>
      <c r="T179" s="50">
        <f t="shared" si="16"/>
        <v>3.0894343220296552</v>
      </c>
      <c r="U179" s="51">
        <f t="shared" si="16"/>
        <v>3.3671016328983674</v>
      </c>
      <c r="V179" s="52">
        <f t="shared" si="16"/>
        <v>3.3560427604605247</v>
      </c>
      <c r="W179" s="50">
        <f t="shared" si="16"/>
        <v>3.3967457640729144</v>
      </c>
      <c r="X179" s="51">
        <f t="shared" si="16"/>
        <v>3.2431702431702432</v>
      </c>
      <c r="Y179" s="52">
        <f t="shared" si="16"/>
        <v>3.0708736589974022</v>
      </c>
      <c r="Z179" s="50">
        <f t="shared" si="16"/>
        <v>2.9623032664159559</v>
      </c>
      <c r="AA179" s="51">
        <f t="shared" si="16"/>
        <v>2.9957416991161074</v>
      </c>
      <c r="AB179" s="51">
        <f t="shared" si="16"/>
        <v>2.8904216796751538</v>
      </c>
      <c r="AC179" s="52">
        <f t="shared" si="16"/>
        <v>3.0682735985611238</v>
      </c>
    </row>
    <row r="180" spans="1:29" x14ac:dyDescent="0.15">
      <c r="B180" s="23"/>
      <c r="C180" s="30"/>
      <c r="D180" s="40"/>
      <c r="E180" s="41"/>
      <c r="F180" s="42"/>
      <c r="G180" s="43"/>
      <c r="H180" s="41"/>
      <c r="I180" s="42"/>
      <c r="J180" s="42"/>
      <c r="K180" s="42"/>
      <c r="L180" s="42"/>
      <c r="M180" s="43"/>
      <c r="N180" s="44"/>
      <c r="O180" s="44"/>
      <c r="P180" s="41"/>
      <c r="Q180" s="44"/>
      <c r="R180" s="44"/>
      <c r="S180" s="44"/>
      <c r="T180" s="41"/>
      <c r="U180" s="42"/>
      <c r="V180" s="43"/>
      <c r="W180" s="41"/>
      <c r="X180" s="42"/>
      <c r="Y180" s="43"/>
      <c r="Z180" s="59"/>
      <c r="AA180" s="60"/>
      <c r="AB180" s="42"/>
      <c r="AC180" s="43"/>
    </row>
    <row r="181" spans="1:29" x14ac:dyDescent="0.15">
      <c r="A181" s="23" t="s">
        <v>88</v>
      </c>
      <c r="B181" s="23" t="s">
        <v>89</v>
      </c>
      <c r="C181" s="30" t="s">
        <v>90</v>
      </c>
      <c r="D181" s="40"/>
      <c r="E181" s="41"/>
      <c r="F181" s="42"/>
      <c r="G181" s="43"/>
      <c r="H181" s="41"/>
      <c r="I181" s="42"/>
      <c r="J181" s="42"/>
      <c r="K181" s="42"/>
      <c r="L181" s="42"/>
      <c r="M181" s="43"/>
      <c r="N181" s="44"/>
      <c r="O181" s="44"/>
      <c r="P181" s="41"/>
      <c r="Q181" s="44"/>
      <c r="R181" s="44"/>
      <c r="S181" s="44"/>
      <c r="T181" s="41"/>
      <c r="U181" s="42"/>
      <c r="V181" s="43"/>
      <c r="W181" s="41"/>
      <c r="X181" s="42"/>
      <c r="Y181" s="43"/>
      <c r="Z181" s="59"/>
      <c r="AA181" s="60"/>
      <c r="AB181" s="42"/>
      <c r="AC181" s="43"/>
    </row>
    <row r="182" spans="1:29" x14ac:dyDescent="0.15">
      <c r="C182" s="29" t="s">
        <v>91</v>
      </c>
      <c r="D182" s="40">
        <v>14.6137</v>
      </c>
      <c r="E182" s="41">
        <v>7.0884</v>
      </c>
      <c r="F182" s="42">
        <v>12.348000000000001</v>
      </c>
      <c r="G182" s="43">
        <v>18.143000000000001</v>
      </c>
      <c r="H182" s="41">
        <v>14.000000000000002</v>
      </c>
      <c r="I182" s="42">
        <v>17.25</v>
      </c>
      <c r="J182" s="42">
        <v>11.75</v>
      </c>
      <c r="K182" s="42">
        <v>12.5</v>
      </c>
      <c r="L182" s="42">
        <v>17</v>
      </c>
      <c r="M182" s="43">
        <v>9.75</v>
      </c>
      <c r="N182" s="44">
        <v>17.183200000000003</v>
      </c>
      <c r="O182" s="44">
        <v>12.0799</v>
      </c>
      <c r="P182" s="41">
        <v>23.209499999999998</v>
      </c>
      <c r="Q182" s="44">
        <v>13.878599999999999</v>
      </c>
      <c r="R182" s="44">
        <v>12.2148</v>
      </c>
      <c r="S182" s="44">
        <v>8.9237000000000002</v>
      </c>
      <c r="T182" s="41">
        <v>9.8231999999999999</v>
      </c>
      <c r="U182" s="42">
        <v>17.1601</v>
      </c>
      <c r="V182" s="43">
        <v>24.4361</v>
      </c>
      <c r="W182" s="41">
        <v>23.9404</v>
      </c>
      <c r="X182" s="42">
        <v>15.568899999999999</v>
      </c>
      <c r="Y182" s="43">
        <v>8.4117999999999995</v>
      </c>
      <c r="Z182" s="41">
        <v>14.688700000000001</v>
      </c>
      <c r="AA182" s="42">
        <v>17.853100000000001</v>
      </c>
      <c r="AB182" s="42">
        <v>16.7532</v>
      </c>
      <c r="AC182" s="43">
        <v>13.146000000000001</v>
      </c>
    </row>
    <row r="183" spans="1:29" x14ac:dyDescent="0.15">
      <c r="C183" s="29" t="s">
        <v>94</v>
      </c>
      <c r="D183" s="40">
        <v>52.738700000000009</v>
      </c>
      <c r="E183" s="41">
        <v>33.261299999999999</v>
      </c>
      <c r="F183" s="42">
        <v>52.019199999999998</v>
      </c>
      <c r="G183" s="43">
        <v>57.774300000000004</v>
      </c>
      <c r="H183" s="41">
        <v>57.25</v>
      </c>
      <c r="I183" s="42">
        <v>49.75</v>
      </c>
      <c r="J183" s="42">
        <v>57.499999999999993</v>
      </c>
      <c r="K183" s="42">
        <v>43.5</v>
      </c>
      <c r="L183" s="42">
        <v>50</v>
      </c>
      <c r="M183" s="43">
        <v>56.499999999999993</v>
      </c>
      <c r="N183" s="44">
        <v>51.312000000000005</v>
      </c>
      <c r="O183" s="44">
        <v>54.145699999999998</v>
      </c>
      <c r="P183" s="41">
        <v>52.216099999999997</v>
      </c>
      <c r="Q183" s="44">
        <v>56.258800000000001</v>
      </c>
      <c r="R183" s="44">
        <v>50.821400000000004</v>
      </c>
      <c r="S183" s="44">
        <v>51.115699999999997</v>
      </c>
      <c r="T183" s="41">
        <v>50.426200000000001</v>
      </c>
      <c r="U183" s="42">
        <v>56.640599999999999</v>
      </c>
      <c r="V183" s="43">
        <v>54.694299999999998</v>
      </c>
      <c r="W183" s="41">
        <v>55.722099999999998</v>
      </c>
      <c r="X183" s="42">
        <v>52.605800000000002</v>
      </c>
      <c r="Y183" s="43">
        <v>51.058199999999999</v>
      </c>
      <c r="Z183" s="41">
        <v>56.793399999999998</v>
      </c>
      <c r="AA183" s="42">
        <v>49.146500000000003</v>
      </c>
      <c r="AB183" s="42">
        <v>49.354700000000001</v>
      </c>
      <c r="AC183" s="43">
        <v>56.191000000000003</v>
      </c>
    </row>
    <row r="184" spans="1:29" x14ac:dyDescent="0.15">
      <c r="C184" s="29" t="s">
        <v>92</v>
      </c>
      <c r="D184" s="40">
        <v>25.997199999999999</v>
      </c>
      <c r="E184" s="41">
        <v>37.581900000000005</v>
      </c>
      <c r="F184" s="42">
        <v>31.425699999999999</v>
      </c>
      <c r="G184" s="43">
        <v>19.039000000000001</v>
      </c>
      <c r="H184" s="41">
        <v>21.5</v>
      </c>
      <c r="I184" s="42">
        <v>26.25</v>
      </c>
      <c r="J184" s="42">
        <v>23</v>
      </c>
      <c r="K184" s="42">
        <v>38.25</v>
      </c>
      <c r="L184" s="42">
        <v>27.500000000000004</v>
      </c>
      <c r="M184" s="43">
        <v>30.5</v>
      </c>
      <c r="N184" s="44">
        <v>24.235599999999998</v>
      </c>
      <c r="O184" s="44">
        <v>27.734399999999997</v>
      </c>
      <c r="P184" s="41">
        <v>20.423400000000001</v>
      </c>
      <c r="Q184" s="44">
        <v>24.523099999999999</v>
      </c>
      <c r="R184" s="44">
        <v>29.0883</v>
      </c>
      <c r="S184" s="44">
        <v>30.029099999999996</v>
      </c>
      <c r="T184" s="41">
        <v>31.556099999999997</v>
      </c>
      <c r="U184" s="42">
        <v>21.032400000000003</v>
      </c>
      <c r="V184" s="43">
        <v>16.6112</v>
      </c>
      <c r="W184" s="41">
        <v>16.216699999999999</v>
      </c>
      <c r="X184" s="42">
        <v>25.254700000000003</v>
      </c>
      <c r="Y184" s="43">
        <v>32.2883</v>
      </c>
      <c r="Z184" s="41">
        <v>23.069700000000001</v>
      </c>
      <c r="AA184" s="42">
        <v>25.982099999999999</v>
      </c>
      <c r="AB184" s="42">
        <v>25.930399999999999</v>
      </c>
      <c r="AC184" s="43">
        <v>26.341999999999999</v>
      </c>
    </row>
    <row r="185" spans="1:29" x14ac:dyDescent="0.15">
      <c r="C185" s="29" t="s">
        <v>93</v>
      </c>
      <c r="D185" s="40">
        <v>6.3553999999999995</v>
      </c>
      <c r="E185" s="41">
        <v>22.0684</v>
      </c>
      <c r="F185" s="42">
        <v>3.9426000000000001</v>
      </c>
      <c r="G185" s="43">
        <v>4.6543999999999999</v>
      </c>
      <c r="H185" s="41">
        <v>6.75</v>
      </c>
      <c r="I185" s="42">
        <v>6.75</v>
      </c>
      <c r="J185" s="42">
        <v>6.75</v>
      </c>
      <c r="K185" s="42">
        <v>5.75</v>
      </c>
      <c r="L185" s="42">
        <v>5.5</v>
      </c>
      <c r="M185" s="43">
        <v>3.25</v>
      </c>
      <c r="N185" s="44">
        <v>7.043000000000001</v>
      </c>
      <c r="O185" s="44">
        <v>5.6772999999999998</v>
      </c>
      <c r="P185" s="41">
        <v>4.0076999999999998</v>
      </c>
      <c r="Q185" s="44">
        <v>5.2168000000000001</v>
      </c>
      <c r="R185" s="44">
        <v>7.2755000000000001</v>
      </c>
      <c r="S185" s="44">
        <v>9.5776000000000003</v>
      </c>
      <c r="T185" s="41">
        <v>7.8651</v>
      </c>
      <c r="U185" s="42">
        <v>5.0161999999999995</v>
      </c>
      <c r="V185" s="43">
        <v>3.8926000000000003</v>
      </c>
      <c r="W185" s="41">
        <v>3.7867999999999999</v>
      </c>
      <c r="X185" s="42">
        <v>6.2652000000000001</v>
      </c>
      <c r="Y185" s="43">
        <v>7.9769000000000005</v>
      </c>
      <c r="Z185" s="41">
        <v>3.649</v>
      </c>
      <c r="AA185" s="42">
        <v>6.0826000000000002</v>
      </c>
      <c r="AB185" s="42">
        <v>7.1040999999999999</v>
      </c>
      <c r="AC185" s="43">
        <v>4.1173999999999999</v>
      </c>
    </row>
    <row r="186" spans="1:29" x14ac:dyDescent="0.15">
      <c r="C186" s="29" t="s">
        <v>39</v>
      </c>
      <c r="D186" s="40">
        <v>0.29499999999999998</v>
      </c>
      <c r="E186" s="41">
        <v>0</v>
      </c>
      <c r="F186" s="42">
        <v>0.2646</v>
      </c>
      <c r="G186" s="43">
        <v>0.38930000000000003</v>
      </c>
      <c r="H186" s="41">
        <v>0.5</v>
      </c>
      <c r="I186" s="42">
        <v>0</v>
      </c>
      <c r="J186" s="42">
        <v>1</v>
      </c>
      <c r="K186" s="42">
        <v>0</v>
      </c>
      <c r="L186" s="42">
        <v>0</v>
      </c>
      <c r="M186" s="43">
        <v>0</v>
      </c>
      <c r="N186" s="44">
        <v>0.22639999999999999</v>
      </c>
      <c r="O186" s="44">
        <v>0.36280000000000001</v>
      </c>
      <c r="P186" s="41">
        <v>0.1434</v>
      </c>
      <c r="Q186" s="44">
        <v>0.1227</v>
      </c>
      <c r="R186" s="44">
        <v>0.59989999999999999</v>
      </c>
      <c r="S186" s="44">
        <v>0.35389999999999999</v>
      </c>
      <c r="T186" s="41">
        <v>0.32929999999999998</v>
      </c>
      <c r="U186" s="42">
        <v>0.15059999999999998</v>
      </c>
      <c r="V186" s="43">
        <v>0.36579999999999996</v>
      </c>
      <c r="W186" s="41">
        <v>0.33400000000000002</v>
      </c>
      <c r="X186" s="42">
        <v>0.3054</v>
      </c>
      <c r="Y186" s="43">
        <v>0.26489999999999997</v>
      </c>
      <c r="Z186" s="41">
        <v>1.7991999999999999</v>
      </c>
      <c r="AA186" s="42">
        <v>0.93569999999999998</v>
      </c>
      <c r="AB186" s="42">
        <v>0.85750000000000004</v>
      </c>
      <c r="AC186" s="43">
        <v>0.2036</v>
      </c>
    </row>
    <row r="187" spans="1:29" x14ac:dyDescent="0.15">
      <c r="D187" s="40"/>
      <c r="E187" s="41"/>
      <c r="F187" s="42"/>
      <c r="G187" s="43"/>
      <c r="H187" s="41"/>
      <c r="I187" s="42"/>
      <c r="J187" s="42"/>
      <c r="K187" s="42"/>
      <c r="L187" s="42"/>
      <c r="M187" s="43"/>
      <c r="N187" s="44"/>
      <c r="O187" s="44"/>
      <c r="P187" s="41"/>
      <c r="Q187" s="44"/>
      <c r="R187" s="44"/>
      <c r="S187" s="44"/>
      <c r="T187" s="41"/>
      <c r="U187" s="42"/>
      <c r="V187" s="43"/>
      <c r="W187" s="41"/>
      <c r="X187" s="42"/>
      <c r="Y187" s="43"/>
      <c r="Z187" s="41"/>
      <c r="AA187" s="42"/>
      <c r="AB187" s="42"/>
      <c r="AC187" s="43"/>
    </row>
    <row r="188" spans="1:29" ht="42" x14ac:dyDescent="0.15">
      <c r="A188" s="23" t="s">
        <v>95</v>
      </c>
      <c r="B188" s="23" t="s">
        <v>96</v>
      </c>
      <c r="C188" s="30" t="s">
        <v>97</v>
      </c>
      <c r="D188" s="40"/>
      <c r="E188" s="41"/>
      <c r="F188" s="42"/>
      <c r="G188" s="43"/>
      <c r="H188" s="41"/>
      <c r="I188" s="42"/>
      <c r="J188" s="42"/>
      <c r="K188" s="42"/>
      <c r="L188" s="42"/>
      <c r="M188" s="43"/>
      <c r="N188" s="44"/>
      <c r="O188" s="44"/>
      <c r="P188" s="41"/>
      <c r="Q188" s="44"/>
      <c r="R188" s="44"/>
      <c r="S188" s="44"/>
      <c r="T188" s="41"/>
      <c r="U188" s="42"/>
      <c r="V188" s="43"/>
      <c r="W188" s="41"/>
      <c r="X188" s="42"/>
      <c r="Y188" s="43"/>
      <c r="Z188" s="41"/>
      <c r="AA188" s="42"/>
      <c r="AB188" s="42"/>
      <c r="AC188" s="43"/>
    </row>
    <row r="189" spans="1:29" x14ac:dyDescent="0.15">
      <c r="C189" s="29" t="s">
        <v>38</v>
      </c>
      <c r="D189" s="40">
        <v>38.355400000000003</v>
      </c>
      <c r="E189" s="41">
        <v>56.060600000000008</v>
      </c>
      <c r="F189" s="42">
        <v>42.157299999999999</v>
      </c>
      <c r="G189" s="43">
        <v>31.2668</v>
      </c>
      <c r="H189" s="41">
        <v>36</v>
      </c>
      <c r="I189" s="42">
        <v>36.25</v>
      </c>
      <c r="J189" s="42">
        <v>39.75</v>
      </c>
      <c r="K189" s="42">
        <v>41.5</v>
      </c>
      <c r="L189" s="42">
        <v>44.25</v>
      </c>
      <c r="M189" s="43">
        <v>40.5</v>
      </c>
      <c r="N189" s="44">
        <v>34.6783</v>
      </c>
      <c r="O189" s="44">
        <v>41.981499999999997</v>
      </c>
      <c r="P189" s="41">
        <v>33.774300000000004</v>
      </c>
      <c r="Q189" s="44">
        <v>41.421700000000001</v>
      </c>
      <c r="R189" s="44">
        <v>37.5139</v>
      </c>
      <c r="S189" s="44">
        <v>39.7179</v>
      </c>
      <c r="T189" s="41">
        <v>44.646500000000003</v>
      </c>
      <c r="U189" s="42">
        <v>33.064599999999999</v>
      </c>
      <c r="V189" s="43">
        <v>27.451599999999999</v>
      </c>
      <c r="W189" s="41">
        <v>28.7287</v>
      </c>
      <c r="X189" s="42">
        <v>36.272799999999997</v>
      </c>
      <c r="Y189" s="43">
        <v>45.884099999999997</v>
      </c>
      <c r="Z189" s="41">
        <v>22.6328</v>
      </c>
      <c r="AA189" s="42">
        <v>33.472000000000001</v>
      </c>
      <c r="AB189" s="42">
        <v>28.745699999999999</v>
      </c>
      <c r="AC189" s="43">
        <v>29.683900000000001</v>
      </c>
    </row>
    <row r="190" spans="1:29" x14ac:dyDescent="0.15">
      <c r="C190" s="29" t="s">
        <v>40</v>
      </c>
      <c r="D190" s="40">
        <v>61.319400000000002</v>
      </c>
      <c r="E190" s="41">
        <v>43.366799999999998</v>
      </c>
      <c r="F190" s="42">
        <v>57.457700000000003</v>
      </c>
      <c r="G190" s="43">
        <v>68.5107</v>
      </c>
      <c r="H190" s="41">
        <v>63.749999999999993</v>
      </c>
      <c r="I190" s="42">
        <v>63.749999999999993</v>
      </c>
      <c r="J190" s="42">
        <v>59.5</v>
      </c>
      <c r="K190" s="42">
        <v>57.499999999999993</v>
      </c>
      <c r="L190" s="42">
        <v>55.75</v>
      </c>
      <c r="M190" s="43">
        <v>58.75</v>
      </c>
      <c r="N190" s="44">
        <v>64.898899999999998</v>
      </c>
      <c r="O190" s="44">
        <v>57.789400000000001</v>
      </c>
      <c r="P190" s="41">
        <v>65.850899999999996</v>
      </c>
      <c r="Q190" s="44">
        <v>58.3566</v>
      </c>
      <c r="R190" s="44">
        <v>62.224800000000002</v>
      </c>
      <c r="S190" s="44">
        <v>59.798200000000001</v>
      </c>
      <c r="T190" s="41">
        <v>54.983899999999998</v>
      </c>
      <c r="U190" s="42">
        <v>66.541700000000006</v>
      </c>
      <c r="V190" s="43">
        <v>72.414100000000005</v>
      </c>
      <c r="W190" s="41">
        <v>70.814700000000002</v>
      </c>
      <c r="X190" s="42">
        <v>63.260300000000001</v>
      </c>
      <c r="Y190" s="43">
        <v>53.995800000000003</v>
      </c>
      <c r="Z190" s="41">
        <v>77.367199999999997</v>
      </c>
      <c r="AA190" s="42">
        <v>66.528000000000006</v>
      </c>
      <c r="AB190" s="42">
        <v>71.089799999999997</v>
      </c>
      <c r="AC190" s="43">
        <v>70.316100000000006</v>
      </c>
    </row>
    <row r="191" spans="1:29" x14ac:dyDescent="0.15">
      <c r="C191" s="29" t="s">
        <v>39</v>
      </c>
      <c r="D191" s="40">
        <v>0.32519999999999999</v>
      </c>
      <c r="E191" s="41">
        <v>0.57269999999999999</v>
      </c>
      <c r="F191" s="42">
        <v>0.38500000000000001</v>
      </c>
      <c r="G191" s="43">
        <v>0.22239999999999999</v>
      </c>
      <c r="H191" s="41">
        <v>0.25</v>
      </c>
      <c r="I191" s="42">
        <v>0</v>
      </c>
      <c r="J191" s="42">
        <v>0.75</v>
      </c>
      <c r="K191" s="42">
        <v>1</v>
      </c>
      <c r="L191" s="42">
        <v>0</v>
      </c>
      <c r="M191" s="43">
        <v>0.75</v>
      </c>
      <c r="N191" s="44">
        <v>0.42280000000000001</v>
      </c>
      <c r="O191" s="44">
        <v>0.22899999999999998</v>
      </c>
      <c r="P191" s="41">
        <v>0.37480000000000002</v>
      </c>
      <c r="Q191" s="44">
        <v>0.2218</v>
      </c>
      <c r="R191" s="44">
        <v>0.26129999999999998</v>
      </c>
      <c r="S191" s="44">
        <v>0.48390000000000005</v>
      </c>
      <c r="T191" s="41">
        <v>0.36959999999999998</v>
      </c>
      <c r="U191" s="42">
        <v>0.39370000000000005</v>
      </c>
      <c r="V191" s="43">
        <v>0.1343</v>
      </c>
      <c r="W191" s="41">
        <v>0.45659999999999995</v>
      </c>
      <c r="X191" s="42">
        <v>0.46690000000000004</v>
      </c>
      <c r="Y191" s="43">
        <v>0.1201</v>
      </c>
      <c r="Z191" s="41">
        <v>0</v>
      </c>
      <c r="AA191" s="42">
        <v>0</v>
      </c>
      <c r="AB191" s="42">
        <v>0.16450000000000001</v>
      </c>
      <c r="AC191" s="43">
        <v>0</v>
      </c>
    </row>
    <row r="192" spans="1:29" x14ac:dyDescent="0.15">
      <c r="D192" s="40"/>
      <c r="E192" s="41"/>
      <c r="F192" s="42"/>
      <c r="G192" s="43"/>
      <c r="H192" s="41"/>
      <c r="I192" s="42"/>
      <c r="J192" s="42"/>
      <c r="K192" s="42"/>
      <c r="L192" s="42"/>
      <c r="M192" s="43"/>
      <c r="N192" s="44"/>
      <c r="O192" s="44"/>
      <c r="P192" s="41"/>
      <c r="Q192" s="44"/>
      <c r="R192" s="44"/>
      <c r="S192" s="44"/>
      <c r="T192" s="41"/>
      <c r="U192" s="42"/>
      <c r="V192" s="43"/>
      <c r="W192" s="41"/>
      <c r="X192" s="42"/>
      <c r="Y192" s="43"/>
      <c r="Z192" s="44"/>
      <c r="AA192" s="44"/>
      <c r="AB192" s="44"/>
      <c r="AC192" s="43"/>
    </row>
    <row r="193" spans="1:29" x14ac:dyDescent="0.15">
      <c r="B193" s="23" t="s">
        <v>563</v>
      </c>
      <c r="C193" s="30" t="s">
        <v>564</v>
      </c>
      <c r="D193" s="40"/>
      <c r="E193" s="41"/>
      <c r="F193" s="42"/>
      <c r="G193" s="43"/>
      <c r="H193" s="41"/>
      <c r="I193" s="42"/>
      <c r="J193" s="42"/>
      <c r="K193" s="42"/>
      <c r="L193" s="42"/>
      <c r="M193" s="43"/>
      <c r="N193" s="44"/>
      <c r="O193" s="44"/>
      <c r="P193" s="41"/>
      <c r="Q193" s="44"/>
      <c r="R193" s="44"/>
      <c r="S193" s="44"/>
      <c r="T193" s="41"/>
      <c r="U193" s="42"/>
      <c r="V193" s="43"/>
      <c r="W193" s="41"/>
      <c r="X193" s="42"/>
      <c r="Y193" s="43"/>
      <c r="Z193" s="44"/>
      <c r="AA193" s="44"/>
      <c r="AB193" s="44"/>
      <c r="AC193" s="43"/>
    </row>
    <row r="194" spans="1:29" x14ac:dyDescent="0.15">
      <c r="A194" s="25"/>
      <c r="C194" s="29" t="s">
        <v>38</v>
      </c>
      <c r="D194" s="40">
        <v>60.398000000000003</v>
      </c>
      <c r="E194" s="41">
        <v>54.504899999999999</v>
      </c>
      <c r="F194" s="42">
        <v>61.825099999999999</v>
      </c>
      <c r="G194" s="43">
        <v>60.656100000000002</v>
      </c>
      <c r="H194" s="41">
        <v>59.5</v>
      </c>
      <c r="I194" s="42">
        <v>59.75</v>
      </c>
      <c r="J194" s="42">
        <v>62.250000000000007</v>
      </c>
      <c r="K194" s="42">
        <v>57.75</v>
      </c>
      <c r="L194" s="42">
        <v>64.5</v>
      </c>
      <c r="M194" s="43">
        <v>61</v>
      </c>
      <c r="N194" s="44">
        <v>74.351900000000001</v>
      </c>
      <c r="O194" s="44">
        <v>46.637699999999995</v>
      </c>
      <c r="P194" s="41">
        <v>62.674300000000002</v>
      </c>
      <c r="Q194" s="44">
        <v>72.804299999999998</v>
      </c>
      <c r="R194" s="44">
        <v>68.753900000000002</v>
      </c>
      <c r="S194" s="44">
        <v>31.5975</v>
      </c>
      <c r="T194" s="41">
        <v>53.673800000000007</v>
      </c>
      <c r="U194" s="42">
        <v>66.618299999999991</v>
      </c>
      <c r="V194" s="43">
        <v>71.042099999999991</v>
      </c>
      <c r="W194" s="41">
        <v>69.025199999999998</v>
      </c>
      <c r="X194" s="42">
        <v>60.378299999999996</v>
      </c>
      <c r="Y194" s="43">
        <v>55.386199999999995</v>
      </c>
      <c r="Z194" s="45"/>
      <c r="AA194" s="45"/>
      <c r="AB194" s="46"/>
      <c r="AC194" s="47"/>
    </row>
    <row r="195" spans="1:29" x14ac:dyDescent="0.15">
      <c r="A195" s="25"/>
      <c r="C195" s="29" t="s">
        <v>555</v>
      </c>
      <c r="D195" s="40">
        <v>6.2778</v>
      </c>
      <c r="E195" s="41">
        <v>9.8487000000000009</v>
      </c>
      <c r="F195" s="42">
        <v>5.9388000000000005</v>
      </c>
      <c r="G195" s="43">
        <v>5.7162999999999995</v>
      </c>
      <c r="H195" s="41">
        <v>5.5</v>
      </c>
      <c r="I195" s="42">
        <v>8.75</v>
      </c>
      <c r="J195" s="42">
        <v>4</v>
      </c>
      <c r="K195" s="42">
        <v>7.2499999999999991</v>
      </c>
      <c r="L195" s="42">
        <v>5.5</v>
      </c>
      <c r="M195" s="43">
        <v>2.25</v>
      </c>
      <c r="N195" s="44">
        <v>6.8955000000000002</v>
      </c>
      <c r="O195" s="44">
        <v>5.6687000000000003</v>
      </c>
      <c r="P195" s="41">
        <v>8.9718999999999998</v>
      </c>
      <c r="Q195" s="44">
        <v>5.1725000000000003</v>
      </c>
      <c r="R195" s="44">
        <v>4.4137999999999993</v>
      </c>
      <c r="S195" s="44">
        <v>6.93</v>
      </c>
      <c r="T195" s="41">
        <v>7.0545999999999998</v>
      </c>
      <c r="U195" s="42">
        <v>6.5109000000000004</v>
      </c>
      <c r="V195" s="43">
        <v>4.0027999999999997</v>
      </c>
      <c r="W195" s="41">
        <v>3.1236000000000002</v>
      </c>
      <c r="X195" s="42">
        <v>7.2503000000000002</v>
      </c>
      <c r="Y195" s="43">
        <v>7.0791999999999993</v>
      </c>
      <c r="Z195" s="45"/>
      <c r="AA195" s="45"/>
      <c r="AB195" s="46"/>
      <c r="AC195" s="47"/>
    </row>
    <row r="196" spans="1:29" x14ac:dyDescent="0.15">
      <c r="A196" s="25"/>
      <c r="C196" s="29" t="s">
        <v>543</v>
      </c>
      <c r="D196" s="40">
        <v>7.2705000000000002</v>
      </c>
      <c r="E196" s="41">
        <v>11.3241</v>
      </c>
      <c r="F196" s="42">
        <v>6.0494000000000003</v>
      </c>
      <c r="G196" s="43">
        <v>7.3999999999999995</v>
      </c>
      <c r="H196" s="41">
        <v>8.25</v>
      </c>
      <c r="I196" s="42">
        <v>8.5</v>
      </c>
      <c r="J196" s="42">
        <v>6.5</v>
      </c>
      <c r="K196" s="42">
        <v>4.75</v>
      </c>
      <c r="L196" s="42">
        <v>5</v>
      </c>
      <c r="M196" s="43">
        <v>7.5</v>
      </c>
      <c r="N196" s="44">
        <v>10.3444</v>
      </c>
      <c r="O196" s="44">
        <v>4.2392000000000003</v>
      </c>
      <c r="P196" s="41">
        <v>0.1434</v>
      </c>
      <c r="Q196" s="44">
        <v>0.8519000000000001</v>
      </c>
      <c r="R196" s="44">
        <v>3.2266999999999997</v>
      </c>
      <c r="S196" s="44">
        <v>28.3992</v>
      </c>
      <c r="T196" s="41">
        <v>8.3226999999999993</v>
      </c>
      <c r="U196" s="42">
        <v>2.3879999999999999</v>
      </c>
      <c r="V196" s="43">
        <v>9.9280999999999988</v>
      </c>
      <c r="W196" s="41">
        <v>7.1488999999999994</v>
      </c>
      <c r="X196" s="42">
        <v>6.900199999999999</v>
      </c>
      <c r="Y196" s="43">
        <v>7.7351000000000001</v>
      </c>
      <c r="Z196" s="45"/>
      <c r="AA196" s="45"/>
      <c r="AB196" s="46"/>
      <c r="AC196" s="47"/>
    </row>
    <row r="197" spans="1:29" x14ac:dyDescent="0.15">
      <c r="A197" s="25"/>
      <c r="C197" s="29" t="s">
        <v>556</v>
      </c>
      <c r="D197" s="40">
        <v>2.7511000000000001</v>
      </c>
      <c r="E197" s="41">
        <v>1.8565000000000003</v>
      </c>
      <c r="F197" s="42">
        <v>2.8397999999999999</v>
      </c>
      <c r="G197" s="43">
        <v>2.9024999999999999</v>
      </c>
      <c r="H197" s="41">
        <v>3.25</v>
      </c>
      <c r="I197" s="42">
        <v>2.5</v>
      </c>
      <c r="J197" s="42">
        <v>2.25</v>
      </c>
      <c r="K197" s="42">
        <v>3.75</v>
      </c>
      <c r="L197" s="42">
        <v>2.25</v>
      </c>
      <c r="M197" s="43">
        <v>1</v>
      </c>
      <c r="N197" s="44">
        <v>3.1248999999999998</v>
      </c>
      <c r="O197" s="44">
        <v>2.3824999999999998</v>
      </c>
      <c r="P197" s="41">
        <v>10.877800000000001</v>
      </c>
      <c r="Q197" s="44">
        <v>9.9000000000000005E-2</v>
      </c>
      <c r="R197" s="44">
        <v>0</v>
      </c>
      <c r="S197" s="44">
        <v>0.25990000000000002</v>
      </c>
      <c r="T197" s="41">
        <v>0.36859999999999998</v>
      </c>
      <c r="U197" s="42">
        <v>6.7516999999999996</v>
      </c>
      <c r="V197" s="43">
        <v>4.5987</v>
      </c>
      <c r="W197" s="41">
        <v>4.3172000000000006</v>
      </c>
      <c r="X197" s="42">
        <v>2.6748000000000003</v>
      </c>
      <c r="Y197" s="43">
        <v>1.9307999999999998</v>
      </c>
      <c r="Z197" s="54"/>
      <c r="AA197" s="54"/>
      <c r="AB197" s="55"/>
      <c r="AC197" s="56"/>
    </row>
    <row r="198" spans="1:29" x14ac:dyDescent="0.15">
      <c r="A198" s="25"/>
      <c r="C198" s="29" t="s">
        <v>544</v>
      </c>
      <c r="D198" s="40">
        <v>21.874500000000001</v>
      </c>
      <c r="E198" s="41">
        <v>18.91</v>
      </c>
      <c r="F198" s="42">
        <v>22.1281</v>
      </c>
      <c r="G198" s="43">
        <v>22.1997</v>
      </c>
      <c r="H198" s="41">
        <v>22.25</v>
      </c>
      <c r="I198" s="42">
        <v>18.5</v>
      </c>
      <c r="J198" s="42">
        <v>23.5</v>
      </c>
      <c r="K198" s="42">
        <v>25</v>
      </c>
      <c r="L198" s="42">
        <v>22.5</v>
      </c>
      <c r="M198" s="43">
        <v>26.5</v>
      </c>
      <c r="N198" s="44">
        <v>3.1789999999999998</v>
      </c>
      <c r="O198" s="44">
        <v>40.310600000000001</v>
      </c>
      <c r="P198" s="41">
        <v>16.5396</v>
      </c>
      <c r="Q198" s="44">
        <v>20.840299999999999</v>
      </c>
      <c r="R198" s="44">
        <v>23.279600000000002</v>
      </c>
      <c r="S198" s="44">
        <v>27.8324</v>
      </c>
      <c r="T198" s="41">
        <v>28.4941</v>
      </c>
      <c r="U198" s="42">
        <v>16.691700000000001</v>
      </c>
      <c r="V198" s="43">
        <v>10.294</v>
      </c>
      <c r="W198" s="41">
        <v>15.623699999999999</v>
      </c>
      <c r="X198" s="42">
        <v>22.068300000000001</v>
      </c>
      <c r="Y198" s="43">
        <v>25.395499999999998</v>
      </c>
      <c r="Z198" s="45"/>
      <c r="AA198" s="45"/>
      <c r="AB198" s="46"/>
      <c r="AC198" s="47"/>
    </row>
    <row r="199" spans="1:29" x14ac:dyDescent="0.15">
      <c r="A199" s="25"/>
      <c r="C199" s="29" t="s">
        <v>557</v>
      </c>
      <c r="D199" s="40">
        <v>9.8799999999999999E-2</v>
      </c>
      <c r="E199" s="41">
        <v>0.63559999999999994</v>
      </c>
      <c r="F199" s="42">
        <v>7.1199999999999999E-2</v>
      </c>
      <c r="G199" s="43">
        <v>0</v>
      </c>
      <c r="H199" s="41">
        <v>0</v>
      </c>
      <c r="I199" s="42">
        <v>0.25</v>
      </c>
      <c r="J199" s="42">
        <v>0</v>
      </c>
      <c r="K199" s="42">
        <v>0.25</v>
      </c>
      <c r="L199" s="42">
        <v>0</v>
      </c>
      <c r="M199" s="43">
        <v>0</v>
      </c>
      <c r="N199" s="44">
        <v>0</v>
      </c>
      <c r="O199" s="44">
        <v>0.1963</v>
      </c>
      <c r="P199" s="41">
        <v>0</v>
      </c>
      <c r="Q199" s="44">
        <v>9.9000000000000005E-2</v>
      </c>
      <c r="R199" s="44">
        <v>0</v>
      </c>
      <c r="S199" s="44">
        <v>0.32290000000000002</v>
      </c>
      <c r="T199" s="41">
        <v>0</v>
      </c>
      <c r="U199" s="42">
        <v>0.30199999999999999</v>
      </c>
      <c r="V199" s="43">
        <v>0.1343</v>
      </c>
      <c r="W199" s="41">
        <v>0.12260000000000001</v>
      </c>
      <c r="X199" s="42">
        <v>0</v>
      </c>
      <c r="Y199" s="43">
        <v>0.17710000000000001</v>
      </c>
      <c r="Z199" s="45"/>
      <c r="AA199" s="45"/>
      <c r="AB199" s="46"/>
      <c r="AC199" s="47"/>
    </row>
    <row r="200" spans="1:29" x14ac:dyDescent="0.15">
      <c r="A200" s="25"/>
      <c r="C200" s="29" t="s">
        <v>558</v>
      </c>
      <c r="D200" s="40">
        <v>7.0499999999999993E-2</v>
      </c>
      <c r="E200" s="41">
        <v>0</v>
      </c>
      <c r="F200" s="42">
        <v>0</v>
      </c>
      <c r="G200" s="43">
        <v>0.1447</v>
      </c>
      <c r="H200" s="41">
        <v>0</v>
      </c>
      <c r="I200" s="42">
        <v>0.25</v>
      </c>
      <c r="J200" s="42">
        <v>0</v>
      </c>
      <c r="K200" s="42">
        <v>0</v>
      </c>
      <c r="L200" s="42">
        <v>0</v>
      </c>
      <c r="M200" s="43">
        <v>0</v>
      </c>
      <c r="N200" s="44">
        <v>0.14200000000000002</v>
      </c>
      <c r="O200" s="44">
        <v>0</v>
      </c>
      <c r="P200" s="41">
        <v>0.28760000000000002</v>
      </c>
      <c r="Q200" s="44">
        <v>0</v>
      </c>
      <c r="R200" s="44">
        <v>0</v>
      </c>
      <c r="S200" s="44">
        <v>0</v>
      </c>
      <c r="T200" s="41">
        <v>0</v>
      </c>
      <c r="U200" s="42">
        <v>0.30199999999999999</v>
      </c>
      <c r="V200" s="43">
        <v>0</v>
      </c>
      <c r="W200" s="41">
        <v>0</v>
      </c>
      <c r="X200" s="42">
        <v>0</v>
      </c>
      <c r="Y200" s="43">
        <v>0.17710000000000001</v>
      </c>
      <c r="Z200" s="45"/>
      <c r="AA200" s="45"/>
      <c r="AB200" s="46"/>
      <c r="AC200" s="47"/>
    </row>
    <row r="201" spans="1:29" x14ac:dyDescent="0.15">
      <c r="A201" s="25"/>
      <c r="C201" s="29" t="s">
        <v>559</v>
      </c>
      <c r="D201" s="40">
        <v>0.28189999999999998</v>
      </c>
      <c r="E201" s="41">
        <v>0.63559999999999994</v>
      </c>
      <c r="F201" s="42">
        <v>0.1769</v>
      </c>
      <c r="G201" s="43">
        <v>0.28939999999999999</v>
      </c>
      <c r="H201" s="41">
        <v>0</v>
      </c>
      <c r="I201" s="42">
        <v>1</v>
      </c>
      <c r="J201" s="42">
        <v>0</v>
      </c>
      <c r="K201" s="42">
        <v>0</v>
      </c>
      <c r="L201" s="42">
        <v>0</v>
      </c>
      <c r="M201" s="43">
        <v>0</v>
      </c>
      <c r="N201" s="44">
        <v>0.56779999999999997</v>
      </c>
      <c r="O201" s="44">
        <v>0</v>
      </c>
      <c r="P201" s="41">
        <v>0</v>
      </c>
      <c r="Q201" s="44">
        <v>0</v>
      </c>
      <c r="R201" s="44">
        <v>0</v>
      </c>
      <c r="S201" s="44">
        <v>1.2918000000000001</v>
      </c>
      <c r="T201" s="41">
        <v>0.50829999999999997</v>
      </c>
      <c r="U201" s="42">
        <v>0</v>
      </c>
      <c r="V201" s="43">
        <v>0</v>
      </c>
      <c r="W201" s="41">
        <v>0.30469999999999997</v>
      </c>
      <c r="X201" s="42">
        <v>0</v>
      </c>
      <c r="Y201" s="43">
        <v>0.53139999999999998</v>
      </c>
      <c r="Z201" s="54"/>
      <c r="AA201" s="54"/>
      <c r="AB201" s="55"/>
      <c r="AC201" s="56"/>
    </row>
    <row r="202" spans="1:29" x14ac:dyDescent="0.15">
      <c r="A202" s="25"/>
      <c r="C202" s="29" t="s">
        <v>560</v>
      </c>
      <c r="D202" s="61">
        <v>4.7800000000000002E-2</v>
      </c>
      <c r="E202" s="41">
        <v>0</v>
      </c>
      <c r="F202" s="42">
        <v>0.11989999999999999</v>
      </c>
      <c r="G202" s="43">
        <v>0</v>
      </c>
      <c r="H202" s="41">
        <v>0</v>
      </c>
      <c r="I202" s="42">
        <v>0</v>
      </c>
      <c r="J202" s="42">
        <v>0</v>
      </c>
      <c r="K202" s="42">
        <v>0.25</v>
      </c>
      <c r="L202" s="42">
        <v>0</v>
      </c>
      <c r="M202" s="43">
        <v>0.5</v>
      </c>
      <c r="N202" s="44">
        <v>7.6700000000000004E-2</v>
      </c>
      <c r="O202" s="44">
        <v>1.9300000000000001E-2</v>
      </c>
      <c r="P202" s="41">
        <v>0.19489999999999999</v>
      </c>
      <c r="Q202" s="44">
        <v>0</v>
      </c>
      <c r="R202" s="44">
        <v>0</v>
      </c>
      <c r="S202" s="44">
        <v>0</v>
      </c>
      <c r="T202" s="41">
        <v>8.6099999999999996E-2</v>
      </c>
      <c r="U202" s="42">
        <v>0</v>
      </c>
      <c r="V202" s="43">
        <v>0</v>
      </c>
      <c r="W202" s="41">
        <v>0</v>
      </c>
      <c r="X202" s="42">
        <v>0</v>
      </c>
      <c r="Y202" s="43">
        <v>0.1201</v>
      </c>
      <c r="Z202" s="45"/>
      <c r="AA202" s="45"/>
      <c r="AB202" s="46"/>
      <c r="AC202" s="47"/>
    </row>
    <row r="203" spans="1:29" x14ac:dyDescent="0.15">
      <c r="A203" s="25"/>
      <c r="C203" s="29" t="s">
        <v>561</v>
      </c>
      <c r="D203" s="61">
        <v>9.7000000000000003E-3</v>
      </c>
      <c r="E203" s="41">
        <v>0</v>
      </c>
      <c r="F203" s="42">
        <v>2.4399999999999998E-2</v>
      </c>
      <c r="G203" s="43">
        <v>0</v>
      </c>
      <c r="H203" s="41">
        <v>0</v>
      </c>
      <c r="I203" s="42">
        <v>0</v>
      </c>
      <c r="J203" s="42">
        <v>0</v>
      </c>
      <c r="K203" s="42">
        <v>0</v>
      </c>
      <c r="L203" s="42">
        <v>0</v>
      </c>
      <c r="M203" s="43">
        <v>0.25</v>
      </c>
      <c r="N203" s="63">
        <v>1.95E-2</v>
      </c>
      <c r="O203" s="44">
        <v>0</v>
      </c>
      <c r="P203" s="41">
        <v>0</v>
      </c>
      <c r="Q203" s="44">
        <v>0</v>
      </c>
      <c r="R203" s="44">
        <v>0</v>
      </c>
      <c r="S203" s="44">
        <v>4.4499999999999998E-2</v>
      </c>
      <c r="T203" s="41">
        <v>1.7499999999999998E-2</v>
      </c>
      <c r="U203" s="42">
        <v>0</v>
      </c>
      <c r="V203" s="43">
        <v>0</v>
      </c>
      <c r="W203" s="41">
        <v>0</v>
      </c>
      <c r="X203" s="42">
        <v>0</v>
      </c>
      <c r="Y203" s="43">
        <v>2.4399999999999998E-2</v>
      </c>
      <c r="Z203" s="45"/>
      <c r="AA203" s="45"/>
      <c r="AB203" s="46"/>
      <c r="AC203" s="47"/>
    </row>
    <row r="204" spans="1:29" x14ac:dyDescent="0.15">
      <c r="A204" s="25"/>
      <c r="C204" s="29" t="s">
        <v>562</v>
      </c>
      <c r="D204" s="61">
        <v>2.8400000000000002E-2</v>
      </c>
      <c r="E204" s="41">
        <v>0.25579999999999997</v>
      </c>
      <c r="F204" s="42">
        <v>0</v>
      </c>
      <c r="G204" s="43">
        <v>0</v>
      </c>
      <c r="H204" s="41">
        <v>0</v>
      </c>
      <c r="I204" s="42">
        <v>0</v>
      </c>
      <c r="J204" s="42">
        <v>0</v>
      </c>
      <c r="K204" s="42">
        <v>0.25</v>
      </c>
      <c r="L204" s="42">
        <v>0</v>
      </c>
      <c r="M204" s="43">
        <v>0</v>
      </c>
      <c r="N204" s="44">
        <v>5.7099999999999998E-2</v>
      </c>
      <c r="O204" s="44">
        <v>0</v>
      </c>
      <c r="P204" s="41">
        <v>0</v>
      </c>
      <c r="Q204" s="44">
        <v>9.9000000000000005E-2</v>
      </c>
      <c r="R204" s="44">
        <v>0</v>
      </c>
      <c r="S204" s="44">
        <v>0</v>
      </c>
      <c r="T204" s="41">
        <v>0</v>
      </c>
      <c r="U204" s="42">
        <v>0.1215</v>
      </c>
      <c r="V204" s="43">
        <v>0</v>
      </c>
      <c r="W204" s="41">
        <v>0</v>
      </c>
      <c r="X204" s="42">
        <v>7.7100000000000002E-2</v>
      </c>
      <c r="Y204" s="43">
        <v>0</v>
      </c>
      <c r="Z204" s="45"/>
      <c r="AA204" s="45"/>
      <c r="AB204" s="46"/>
      <c r="AC204" s="47"/>
    </row>
    <row r="205" spans="1:29" x14ac:dyDescent="0.15">
      <c r="A205" s="25"/>
      <c r="C205" s="29" t="s">
        <v>554</v>
      </c>
      <c r="D205" s="40">
        <v>0.80520000000000003</v>
      </c>
      <c r="E205" s="41">
        <v>2.0287999999999999</v>
      </c>
      <c r="F205" s="42">
        <v>0.75529999999999997</v>
      </c>
      <c r="G205" s="43">
        <v>0.57340000000000002</v>
      </c>
      <c r="H205" s="41">
        <v>1.25</v>
      </c>
      <c r="I205" s="42">
        <v>0.5</v>
      </c>
      <c r="J205" s="42">
        <v>1.5</v>
      </c>
      <c r="K205" s="42">
        <v>0.25</v>
      </c>
      <c r="L205" s="42">
        <v>0</v>
      </c>
      <c r="M205" s="43">
        <v>1</v>
      </c>
      <c r="N205" s="44">
        <v>1.1827000000000001</v>
      </c>
      <c r="O205" s="44">
        <v>0.43299999999999994</v>
      </c>
      <c r="P205" s="41">
        <v>0.19489999999999999</v>
      </c>
      <c r="Q205" s="44">
        <v>3.39E-2</v>
      </c>
      <c r="R205" s="44">
        <v>0.3261</v>
      </c>
      <c r="S205" s="44">
        <v>3.0587</v>
      </c>
      <c r="T205" s="41">
        <v>1.3708</v>
      </c>
      <c r="U205" s="42">
        <v>0.19220000000000001</v>
      </c>
      <c r="V205" s="43">
        <v>0</v>
      </c>
      <c r="W205" s="41">
        <v>0.33400000000000002</v>
      </c>
      <c r="X205" s="42">
        <v>0.57400000000000007</v>
      </c>
      <c r="Y205" s="43">
        <v>1.2987</v>
      </c>
      <c r="Z205" s="45"/>
      <c r="AA205" s="45"/>
      <c r="AB205" s="46"/>
      <c r="AC205" s="47"/>
    </row>
    <row r="206" spans="1:29" x14ac:dyDescent="0.15">
      <c r="A206" s="25"/>
      <c r="C206" s="29" t="s">
        <v>39</v>
      </c>
      <c r="D206" s="40">
        <v>8.5800000000000001E-2</v>
      </c>
      <c r="E206" s="41">
        <v>0</v>
      </c>
      <c r="F206" s="42">
        <v>7.1199999999999999E-2</v>
      </c>
      <c r="G206" s="43">
        <v>0.11789999999999999</v>
      </c>
      <c r="H206" s="41">
        <v>0</v>
      </c>
      <c r="I206" s="42">
        <v>0</v>
      </c>
      <c r="J206" s="42">
        <v>0</v>
      </c>
      <c r="K206" s="42">
        <v>0.5</v>
      </c>
      <c r="L206" s="42">
        <v>0.25</v>
      </c>
      <c r="M206" s="43">
        <v>0</v>
      </c>
      <c r="N206" s="44">
        <v>5.8500000000000003E-2</v>
      </c>
      <c r="O206" s="44">
        <v>0.11269999999999999</v>
      </c>
      <c r="P206" s="41">
        <v>0.1157</v>
      </c>
      <c r="Q206" s="44">
        <v>0</v>
      </c>
      <c r="R206" s="44">
        <v>0</v>
      </c>
      <c r="S206" s="44">
        <v>0.2631</v>
      </c>
      <c r="T206" s="41">
        <v>0.10349999999999999</v>
      </c>
      <c r="U206" s="42">
        <v>0.1215</v>
      </c>
      <c r="V206" s="43">
        <v>0</v>
      </c>
      <c r="W206" s="41">
        <v>0</v>
      </c>
      <c r="X206" s="42">
        <v>7.7100000000000002E-2</v>
      </c>
      <c r="Y206" s="43">
        <v>0.14430000000000001</v>
      </c>
      <c r="Z206" s="54"/>
      <c r="AA206" s="54"/>
      <c r="AB206" s="55"/>
      <c r="AC206" s="56"/>
    </row>
    <row r="207" spans="1:29" x14ac:dyDescent="0.15">
      <c r="A207" s="25"/>
      <c r="D207" s="40"/>
      <c r="E207" s="41"/>
      <c r="F207" s="42"/>
      <c r="G207" s="43"/>
      <c r="H207" s="41"/>
      <c r="I207" s="42"/>
      <c r="J207" s="42"/>
      <c r="K207" s="42"/>
      <c r="L207" s="42"/>
      <c r="M207" s="43"/>
      <c r="N207" s="44"/>
      <c r="O207" s="44"/>
      <c r="P207" s="41"/>
      <c r="Q207" s="44"/>
      <c r="R207" s="44"/>
      <c r="S207" s="44"/>
      <c r="T207" s="41"/>
      <c r="U207" s="42"/>
      <c r="V207" s="43"/>
      <c r="W207" s="41"/>
      <c r="X207" s="42"/>
      <c r="Y207" s="43"/>
      <c r="AB207" s="42"/>
      <c r="AC207" s="43"/>
    </row>
    <row r="208" spans="1:29" x14ac:dyDescent="0.15">
      <c r="A208" s="25"/>
      <c r="B208" s="23" t="s">
        <v>100</v>
      </c>
      <c r="C208" s="30" t="s">
        <v>101</v>
      </c>
      <c r="D208" s="40"/>
      <c r="E208" s="41"/>
      <c r="F208" s="42"/>
      <c r="G208" s="43"/>
      <c r="H208" s="41"/>
      <c r="I208" s="42"/>
      <c r="J208" s="42"/>
      <c r="K208" s="42"/>
      <c r="L208" s="42"/>
      <c r="M208" s="43"/>
      <c r="N208" s="44"/>
      <c r="O208" s="44"/>
      <c r="P208" s="41"/>
      <c r="Q208" s="44"/>
      <c r="R208" s="44"/>
      <c r="S208" s="44"/>
      <c r="T208" s="41"/>
      <c r="U208" s="42"/>
      <c r="V208" s="43"/>
      <c r="W208" s="41"/>
      <c r="X208" s="42"/>
      <c r="Y208" s="43"/>
      <c r="AB208" s="42"/>
      <c r="AC208" s="43"/>
    </row>
    <row r="209" spans="1:29" x14ac:dyDescent="0.15">
      <c r="A209" s="25"/>
      <c r="C209" s="29" t="s">
        <v>102</v>
      </c>
      <c r="D209" s="40">
        <v>0.57788806400000003</v>
      </c>
      <c r="E209" s="41">
        <v>2.2299589736999996</v>
      </c>
      <c r="F209" s="42">
        <v>0.56464863830000001</v>
      </c>
      <c r="G209" s="43">
        <v>0.21684555750000001</v>
      </c>
      <c r="H209" s="41">
        <v>0.74999749999999987</v>
      </c>
      <c r="I209" s="42">
        <v>0.99997600000000009</v>
      </c>
      <c r="J209" s="42">
        <v>0.249996</v>
      </c>
      <c r="K209" s="42">
        <v>0</v>
      </c>
      <c r="L209" s="42">
        <v>0.250002</v>
      </c>
      <c r="M209" s="43">
        <v>0</v>
      </c>
      <c r="N209" s="44">
        <v>0.58239843270000002</v>
      </c>
      <c r="O209" s="44">
        <v>0.57336388379999992</v>
      </c>
      <c r="P209" s="41">
        <v>0.60273874310000009</v>
      </c>
      <c r="Q209" s="44">
        <v>0.61738046399999991</v>
      </c>
      <c r="R209" s="44">
        <v>0.60077157819999993</v>
      </c>
      <c r="S209" s="44">
        <v>0.48394731000000002</v>
      </c>
      <c r="T209" s="41">
        <v>0.63619555140000006</v>
      </c>
      <c r="U209" s="42">
        <v>0.96410003759999996</v>
      </c>
      <c r="V209" s="43">
        <v>0</v>
      </c>
      <c r="W209" s="41">
        <v>0</v>
      </c>
      <c r="X209" s="42">
        <v>0.41981031990000001</v>
      </c>
      <c r="Y209" s="43">
        <v>1.0640796743999998</v>
      </c>
      <c r="Z209" s="45"/>
      <c r="AA209" s="45"/>
      <c r="AB209" s="46"/>
      <c r="AC209" s="47"/>
    </row>
    <row r="210" spans="1:29" x14ac:dyDescent="0.15">
      <c r="A210" s="25"/>
      <c r="C210" s="29">
        <v>2</v>
      </c>
      <c r="D210" s="40">
        <v>0.14072734000000003</v>
      </c>
      <c r="E210" s="41">
        <v>0.69662712690000006</v>
      </c>
      <c r="F210" s="42">
        <v>0.15938510779999998</v>
      </c>
      <c r="G210" s="43">
        <v>0</v>
      </c>
      <c r="H210" s="41">
        <v>0.25001900000000005</v>
      </c>
      <c r="I210" s="42">
        <v>0</v>
      </c>
      <c r="J210" s="42">
        <v>0.249996</v>
      </c>
      <c r="K210" s="42">
        <v>0.24999975000000002</v>
      </c>
      <c r="L210" s="42">
        <v>0</v>
      </c>
      <c r="M210" s="43">
        <v>0</v>
      </c>
      <c r="N210" s="44">
        <v>0.15554417479999999</v>
      </c>
      <c r="O210" s="44">
        <v>0.1261083408</v>
      </c>
      <c r="P210" s="41">
        <v>0</v>
      </c>
      <c r="Q210" s="44">
        <v>0.22176189779999997</v>
      </c>
      <c r="R210" s="44">
        <v>0</v>
      </c>
      <c r="S210" s="44">
        <v>0.353955195</v>
      </c>
      <c r="T210" s="41">
        <v>5.1151131400000001E-2</v>
      </c>
      <c r="U210" s="42">
        <v>0.481650309</v>
      </c>
      <c r="V210" s="43">
        <v>0</v>
      </c>
      <c r="W210" s="41">
        <v>0</v>
      </c>
      <c r="X210" s="42">
        <v>0.30539344140000002</v>
      </c>
      <c r="Y210" s="43">
        <v>7.1282039399999983E-2</v>
      </c>
      <c r="Z210" s="45"/>
      <c r="AA210" s="45"/>
      <c r="AB210" s="46"/>
      <c r="AC210" s="47"/>
    </row>
    <row r="211" spans="1:29" x14ac:dyDescent="0.15">
      <c r="A211" s="25"/>
      <c r="C211" s="29">
        <v>3</v>
      </c>
      <c r="D211" s="40">
        <v>0.36752183000000005</v>
      </c>
      <c r="E211" s="41">
        <v>0.89775020790000004</v>
      </c>
      <c r="F211" s="42">
        <v>0.58437084520000004</v>
      </c>
      <c r="G211" s="43">
        <v>7.2120102899999997E-2</v>
      </c>
      <c r="H211" s="41">
        <v>0</v>
      </c>
      <c r="I211" s="42">
        <v>0.74998200000000015</v>
      </c>
      <c r="J211" s="42">
        <v>0.49999199999999999</v>
      </c>
      <c r="K211" s="42">
        <v>0.49999950000000004</v>
      </c>
      <c r="L211" s="42">
        <v>0.250002</v>
      </c>
      <c r="M211" s="43">
        <v>0</v>
      </c>
      <c r="N211" s="44">
        <v>0.55518563729999992</v>
      </c>
      <c r="O211" s="44">
        <v>0.1824466824</v>
      </c>
      <c r="P211" s="41">
        <v>0</v>
      </c>
      <c r="Q211" s="44">
        <v>0.71406457440000015</v>
      </c>
      <c r="R211" s="44">
        <v>0.52019200739999993</v>
      </c>
      <c r="S211" s="44">
        <v>0.16098926249999998</v>
      </c>
      <c r="T211" s="41">
        <v>0.53550350260000013</v>
      </c>
      <c r="U211" s="42">
        <v>0.30204737219999994</v>
      </c>
      <c r="V211" s="43">
        <v>0</v>
      </c>
      <c r="W211" s="41">
        <v>0</v>
      </c>
      <c r="X211" s="42">
        <v>0.19151996759999995</v>
      </c>
      <c r="Y211" s="43">
        <v>0.74655058979999989</v>
      </c>
      <c r="Z211" s="54"/>
      <c r="AA211" s="54"/>
      <c r="AB211" s="55"/>
      <c r="AC211" s="56"/>
    </row>
    <row r="212" spans="1:29" x14ac:dyDescent="0.15">
      <c r="A212" s="25"/>
      <c r="C212" s="29">
        <v>4</v>
      </c>
      <c r="D212" s="40">
        <v>0.513262204</v>
      </c>
      <c r="E212" s="41">
        <v>0.63378297719999988</v>
      </c>
      <c r="F212" s="42">
        <v>0.28204610619999998</v>
      </c>
      <c r="G212" s="43">
        <v>0.67868110290000006</v>
      </c>
      <c r="H212" s="41">
        <v>1.0000165000000001</v>
      </c>
      <c r="I212" s="42">
        <v>0.24999400000000002</v>
      </c>
      <c r="J212" s="42">
        <v>0.74998799999999999</v>
      </c>
      <c r="K212" s="42">
        <v>0.24999975000000002</v>
      </c>
      <c r="L212" s="42">
        <v>0</v>
      </c>
      <c r="M212" s="43">
        <v>0</v>
      </c>
      <c r="N212" s="44">
        <v>0.43904796949999991</v>
      </c>
      <c r="O212" s="44">
        <v>0.58642243979999997</v>
      </c>
      <c r="P212" s="41">
        <v>0</v>
      </c>
      <c r="Q212" s="44">
        <v>0.90837925109999995</v>
      </c>
      <c r="R212" s="44">
        <v>0.57237621750000012</v>
      </c>
      <c r="S212" s="44">
        <v>0.51494445749999995</v>
      </c>
      <c r="T212" s="41">
        <v>0.31710481040000005</v>
      </c>
      <c r="U212" s="42">
        <v>0.481650309</v>
      </c>
      <c r="V212" s="43">
        <v>1.0652762894999999</v>
      </c>
      <c r="W212" s="41">
        <v>0.9727031183999999</v>
      </c>
      <c r="X212" s="42">
        <v>0.59237150130000005</v>
      </c>
      <c r="Y212" s="43">
        <v>0.17662659179999998</v>
      </c>
      <c r="Z212" s="45"/>
      <c r="AA212" s="45"/>
      <c r="AB212" s="46"/>
      <c r="AC212" s="47"/>
    </row>
    <row r="213" spans="1:29" x14ac:dyDescent="0.15">
      <c r="A213" s="25"/>
      <c r="C213" s="29">
        <v>5</v>
      </c>
      <c r="D213" s="40">
        <v>2.2232503800000001</v>
      </c>
      <c r="E213" s="41">
        <v>5.9203222379999998</v>
      </c>
      <c r="F213" s="42">
        <v>2.8403069190999997</v>
      </c>
      <c r="G213" s="43">
        <v>0.89328238470000021</v>
      </c>
      <c r="H213" s="41">
        <v>2.2499925000000003</v>
      </c>
      <c r="I213" s="42">
        <v>2.4999997500000002</v>
      </c>
      <c r="J213" s="42">
        <v>1.499976</v>
      </c>
      <c r="K213" s="42">
        <v>2.7499972500000003</v>
      </c>
      <c r="L213" s="42">
        <v>2.2500179999999999</v>
      </c>
      <c r="M213" s="43">
        <v>0.99997300000000011</v>
      </c>
      <c r="N213" s="44">
        <v>1.9721841474999999</v>
      </c>
      <c r="O213" s="44">
        <v>2.4708653459999996</v>
      </c>
      <c r="P213" s="41">
        <v>2.3641372703000001</v>
      </c>
      <c r="Q213" s="44">
        <v>2.0718647693999999</v>
      </c>
      <c r="R213" s="44">
        <v>2.8508804635000007</v>
      </c>
      <c r="S213" s="44">
        <v>1.2476588849999999</v>
      </c>
      <c r="T213" s="41">
        <v>2.2778087243999998</v>
      </c>
      <c r="U213" s="42">
        <v>2.4532188974999993</v>
      </c>
      <c r="V213" s="43">
        <v>1.8340228535999998</v>
      </c>
      <c r="W213" s="41">
        <v>2.2830775152</v>
      </c>
      <c r="X213" s="42">
        <v>1.3928670026999999</v>
      </c>
      <c r="Y213" s="43">
        <v>2.9723004229999992</v>
      </c>
      <c r="Z213" s="45"/>
      <c r="AA213" s="45"/>
      <c r="AB213" s="46"/>
      <c r="AC213" s="47"/>
    </row>
    <row r="214" spans="1:29" x14ac:dyDescent="0.15">
      <c r="A214" s="25"/>
      <c r="C214" s="29">
        <v>6</v>
      </c>
      <c r="D214" s="40">
        <v>2.545534108</v>
      </c>
      <c r="E214" s="41">
        <v>5.4767613617999995</v>
      </c>
      <c r="F214" s="42">
        <v>3.3752176843000008</v>
      </c>
      <c r="G214" s="43">
        <v>1.2182777684999999</v>
      </c>
      <c r="H214" s="41">
        <v>2.9999899999999995</v>
      </c>
      <c r="I214" s="42">
        <v>2.4999997500000002</v>
      </c>
      <c r="J214" s="42">
        <v>1.7499720000000005</v>
      </c>
      <c r="K214" s="42">
        <v>3.7499962500000006</v>
      </c>
      <c r="L214" s="42">
        <v>1.5000119999999999</v>
      </c>
      <c r="M214" s="43">
        <v>1.7500290000000001</v>
      </c>
      <c r="N214" s="44">
        <v>3.1439700915000004</v>
      </c>
      <c r="O214" s="44">
        <v>1.9553322101999995</v>
      </c>
      <c r="P214" s="41">
        <v>1.9783142795000004</v>
      </c>
      <c r="Q214" s="44">
        <v>3.5420748035999998</v>
      </c>
      <c r="R214" s="44">
        <v>2.8878013077999998</v>
      </c>
      <c r="S214" s="44">
        <v>1.2177992474999997</v>
      </c>
      <c r="T214" s="41">
        <v>2.4701219498000002</v>
      </c>
      <c r="U214" s="42">
        <v>2.7522018278999996</v>
      </c>
      <c r="V214" s="43">
        <v>2.5244099813999998</v>
      </c>
      <c r="W214" s="41">
        <v>2.6524313604</v>
      </c>
      <c r="X214" s="42">
        <v>2.2341178565999997</v>
      </c>
      <c r="Y214" s="43">
        <v>2.7893598043999996</v>
      </c>
      <c r="Z214" s="54"/>
      <c r="AA214" s="54"/>
      <c r="AB214" s="55"/>
      <c r="AC214" s="56"/>
    </row>
    <row r="215" spans="1:29" x14ac:dyDescent="0.15">
      <c r="A215" s="25"/>
      <c r="C215" s="29">
        <v>7</v>
      </c>
      <c r="D215" s="40">
        <v>5.7268779619999997</v>
      </c>
      <c r="E215" s="41">
        <v>6.172189380899999</v>
      </c>
      <c r="F215" s="42">
        <v>7.3167532845999999</v>
      </c>
      <c r="G215" s="43">
        <v>4.3672391999999993</v>
      </c>
      <c r="H215" s="41">
        <v>7.749994</v>
      </c>
      <c r="I215" s="42">
        <v>4.2500174999999993</v>
      </c>
      <c r="J215" s="42">
        <v>7.0000125000000004</v>
      </c>
      <c r="K215" s="42">
        <v>4.4999954999999998</v>
      </c>
      <c r="L215" s="42">
        <v>4.4999715</v>
      </c>
      <c r="M215" s="43">
        <v>2.9999799999999999</v>
      </c>
      <c r="N215" s="44">
        <v>6.8148720983000013</v>
      </c>
      <c r="O215" s="44">
        <v>4.6539760829999999</v>
      </c>
      <c r="P215" s="41">
        <v>6.4543874369000012</v>
      </c>
      <c r="Q215" s="44">
        <v>6.9496800650999999</v>
      </c>
      <c r="R215" s="44">
        <v>6.7741842592000001</v>
      </c>
      <c r="S215" s="44">
        <v>2.2414318574999998</v>
      </c>
      <c r="T215" s="41">
        <v>4.0182890370000006</v>
      </c>
      <c r="U215" s="42">
        <v>6.8158515095999981</v>
      </c>
      <c r="V215" s="43">
        <v>9.0323636360999995</v>
      </c>
      <c r="W215" s="41">
        <v>6.6640379340000004</v>
      </c>
      <c r="X215" s="42">
        <v>6.0513547391999989</v>
      </c>
      <c r="Y215" s="43">
        <v>4.9225592974000003</v>
      </c>
      <c r="Z215" s="45"/>
      <c r="AA215" s="45"/>
      <c r="AB215" s="46"/>
      <c r="AC215" s="47"/>
    </row>
    <row r="216" spans="1:29" x14ac:dyDescent="0.15">
      <c r="A216" s="25"/>
      <c r="C216" s="29">
        <v>8</v>
      </c>
      <c r="D216" s="40">
        <v>12.210059680000002</v>
      </c>
      <c r="E216" s="41">
        <v>8.9870949414000005</v>
      </c>
      <c r="F216" s="42">
        <v>16.677815325800001</v>
      </c>
      <c r="G216" s="43">
        <v>9.1624071854999993</v>
      </c>
      <c r="H216" s="41">
        <v>13.749974</v>
      </c>
      <c r="I216" s="42">
        <v>10.749980999999998</v>
      </c>
      <c r="J216" s="42">
        <v>11.50000275</v>
      </c>
      <c r="K216" s="42">
        <v>13.749986249999999</v>
      </c>
      <c r="L216" s="42">
        <v>10.750021500000003</v>
      </c>
      <c r="M216" s="43">
        <v>13.000014999999998</v>
      </c>
      <c r="N216" s="44">
        <v>15.469210202599999</v>
      </c>
      <c r="O216" s="44">
        <v>8.9960858660999996</v>
      </c>
      <c r="P216" s="41">
        <v>11.872141951800002</v>
      </c>
      <c r="Q216" s="44">
        <v>16.458868100999997</v>
      </c>
      <c r="R216" s="44">
        <v>13.1548211948</v>
      </c>
      <c r="S216" s="44">
        <v>6.1975968449999996</v>
      </c>
      <c r="T216" s="41">
        <v>10.900021630200001</v>
      </c>
      <c r="U216" s="42">
        <v>13.596595175099999</v>
      </c>
      <c r="V216" s="43">
        <v>14.163592434899996</v>
      </c>
      <c r="W216" s="41">
        <v>13.679069009999999</v>
      </c>
      <c r="X216" s="42">
        <v>10.496465563499999</v>
      </c>
      <c r="Y216" s="43">
        <v>13.027554260600001</v>
      </c>
      <c r="Z216" s="45"/>
      <c r="AA216" s="45"/>
      <c r="AB216" s="46"/>
      <c r="AC216" s="47"/>
    </row>
    <row r="217" spans="1:29" x14ac:dyDescent="0.15">
      <c r="A217" s="25"/>
      <c r="C217" s="29">
        <v>9</v>
      </c>
      <c r="D217" s="40">
        <v>14.786759156000002</v>
      </c>
      <c r="E217" s="41">
        <v>7.7813920485000008</v>
      </c>
      <c r="F217" s="42">
        <v>15.397726630300001</v>
      </c>
      <c r="G217" s="43">
        <v>15.918526227899999</v>
      </c>
      <c r="H217" s="41">
        <v>10.2500055</v>
      </c>
      <c r="I217" s="42">
        <v>16.750016250000002</v>
      </c>
      <c r="J217" s="42">
        <v>18.750011250000004</v>
      </c>
      <c r="K217" s="42">
        <v>11.24998875</v>
      </c>
      <c r="L217" s="42">
        <v>17.500011000000001</v>
      </c>
      <c r="M217" s="43">
        <v>24.499979000000003</v>
      </c>
      <c r="N217" s="44">
        <v>18.624481782900002</v>
      </c>
      <c r="O217" s="44">
        <v>11.002253169299999</v>
      </c>
      <c r="P217" s="41">
        <v>15.0154461197</v>
      </c>
      <c r="Q217" s="44">
        <v>18.474527950799999</v>
      </c>
      <c r="R217" s="44">
        <v>14.884738072699999</v>
      </c>
      <c r="S217" s="44">
        <v>9.7194225974999995</v>
      </c>
      <c r="T217" s="41">
        <v>13.450171215800003</v>
      </c>
      <c r="U217" s="42">
        <v>15.5199321144</v>
      </c>
      <c r="V217" s="43">
        <v>17.541431163599999</v>
      </c>
      <c r="W217" s="41">
        <v>17.486222941199998</v>
      </c>
      <c r="X217" s="42">
        <v>16.109654979599998</v>
      </c>
      <c r="Y217" s="43">
        <v>12.0272794886</v>
      </c>
      <c r="Z217" s="45"/>
      <c r="AA217" s="45"/>
      <c r="AB217" s="46"/>
      <c r="AC217" s="47"/>
    </row>
    <row r="218" spans="1:29" x14ac:dyDescent="0.15">
      <c r="A218" s="25"/>
      <c r="C218" s="29" t="s">
        <v>34</v>
      </c>
      <c r="D218" s="40">
        <v>20.996096342000001</v>
      </c>
      <c r="E218" s="41">
        <v>15.0734391048</v>
      </c>
      <c r="F218" s="42">
        <v>14.3616616045</v>
      </c>
      <c r="G218" s="43">
        <v>27.853645056600001</v>
      </c>
      <c r="H218" s="41">
        <v>20.249991999999999</v>
      </c>
      <c r="I218" s="42">
        <v>20.499986000000003</v>
      </c>
      <c r="J218" s="42">
        <v>19.749995250000001</v>
      </c>
      <c r="K218" s="42">
        <v>20.249979750000001</v>
      </c>
      <c r="L218" s="42">
        <v>27.500026500000001</v>
      </c>
      <c r="M218" s="43">
        <v>17.750024</v>
      </c>
      <c r="N218" s="44">
        <v>26.480652240699996</v>
      </c>
      <c r="O218" s="44">
        <v>15.587625195599999</v>
      </c>
      <c r="P218" s="41">
        <v>24.099521835999997</v>
      </c>
      <c r="Q218" s="44">
        <v>22.524922376999999</v>
      </c>
      <c r="R218" s="44">
        <v>25.9073633207</v>
      </c>
      <c r="S218" s="44">
        <v>9.4597543424999984</v>
      </c>
      <c r="T218" s="41">
        <v>18.509570951400004</v>
      </c>
      <c r="U218" s="42">
        <v>23.251052447699998</v>
      </c>
      <c r="V218" s="43">
        <v>24.746663029799993</v>
      </c>
      <c r="W218" s="41">
        <v>25.165069365599997</v>
      </c>
      <c r="X218" s="42">
        <v>22.106246600699997</v>
      </c>
      <c r="Y218" s="43">
        <v>17.323141774</v>
      </c>
      <c r="Z218" s="54"/>
      <c r="AA218" s="54"/>
      <c r="AB218" s="55"/>
      <c r="AC218" s="56"/>
    </row>
    <row r="219" spans="1:29" x14ac:dyDescent="0.15">
      <c r="A219" s="25"/>
      <c r="C219" s="29" t="s">
        <v>39</v>
      </c>
      <c r="D219" s="40">
        <v>0.310324924</v>
      </c>
      <c r="E219" s="41">
        <v>0.6356361438</v>
      </c>
      <c r="F219" s="42">
        <v>0.2651060288</v>
      </c>
      <c r="G219" s="43">
        <v>0.27501475739999998</v>
      </c>
      <c r="H219" s="41">
        <v>0.25001900000000005</v>
      </c>
      <c r="I219" s="42">
        <v>0.49998800000000004</v>
      </c>
      <c r="J219" s="42">
        <v>0.249996</v>
      </c>
      <c r="K219" s="42">
        <v>0.49999950000000004</v>
      </c>
      <c r="L219" s="42">
        <v>0</v>
      </c>
      <c r="M219" s="43">
        <v>0</v>
      </c>
      <c r="N219" s="44">
        <v>0.1142788703</v>
      </c>
      <c r="O219" s="44">
        <v>0.50317414529999993</v>
      </c>
      <c r="P219" s="41">
        <v>0.2875496884</v>
      </c>
      <c r="Q219" s="44">
        <v>0.32077574579999996</v>
      </c>
      <c r="R219" s="44">
        <v>0.60077157819999993</v>
      </c>
      <c r="S219" s="44">
        <v>0</v>
      </c>
      <c r="T219" s="41">
        <v>0.50786149560000005</v>
      </c>
      <c r="U219" s="42">
        <v>0</v>
      </c>
      <c r="V219" s="43">
        <v>0.13426956899999998</v>
      </c>
      <c r="W219" s="41">
        <v>0.12265778039999999</v>
      </c>
      <c r="X219" s="42">
        <v>0.47849802749999992</v>
      </c>
      <c r="Y219" s="43">
        <v>0.26541067039999999</v>
      </c>
      <c r="Z219" s="45"/>
      <c r="AA219" s="45"/>
      <c r="AB219" s="46"/>
      <c r="AC219" s="47"/>
    </row>
    <row r="220" spans="1:29" x14ac:dyDescent="0.15">
      <c r="A220" s="25"/>
      <c r="C220" s="29" t="s">
        <v>572</v>
      </c>
      <c r="D220" s="40">
        <f>100-D194</f>
        <v>39.601999999999997</v>
      </c>
      <c r="E220" s="41">
        <f t="shared" ref="E220:Y220" si="17">100-E194</f>
        <v>45.495100000000001</v>
      </c>
      <c r="F220" s="42">
        <f t="shared" si="17"/>
        <v>38.174900000000001</v>
      </c>
      <c r="G220" s="43">
        <f t="shared" si="17"/>
        <v>39.343899999999998</v>
      </c>
      <c r="H220" s="41">
        <f t="shared" si="17"/>
        <v>40.5</v>
      </c>
      <c r="I220" s="42">
        <f t="shared" si="17"/>
        <v>40.25</v>
      </c>
      <c r="J220" s="42">
        <f t="shared" si="17"/>
        <v>37.749999999999993</v>
      </c>
      <c r="K220" s="42">
        <f t="shared" si="17"/>
        <v>42.25</v>
      </c>
      <c r="L220" s="42">
        <f t="shared" si="17"/>
        <v>35.5</v>
      </c>
      <c r="M220" s="43">
        <f t="shared" si="17"/>
        <v>39</v>
      </c>
      <c r="N220" s="44">
        <f t="shared" si="17"/>
        <v>25.648099999999999</v>
      </c>
      <c r="O220" s="44">
        <f t="shared" si="17"/>
        <v>53.362300000000005</v>
      </c>
      <c r="P220" s="41">
        <f t="shared" si="17"/>
        <v>37.325699999999998</v>
      </c>
      <c r="Q220" s="44">
        <f t="shared" si="17"/>
        <v>27.195700000000002</v>
      </c>
      <c r="R220" s="44">
        <f t="shared" si="17"/>
        <v>31.246099999999998</v>
      </c>
      <c r="S220" s="44">
        <f t="shared" si="17"/>
        <v>68.402500000000003</v>
      </c>
      <c r="T220" s="41">
        <f t="shared" si="17"/>
        <v>46.326199999999993</v>
      </c>
      <c r="U220" s="42">
        <f t="shared" si="17"/>
        <v>33.381700000000009</v>
      </c>
      <c r="V220" s="43">
        <f t="shared" si="17"/>
        <v>28.957900000000009</v>
      </c>
      <c r="W220" s="41">
        <f t="shared" si="17"/>
        <v>30.974800000000002</v>
      </c>
      <c r="X220" s="42">
        <f t="shared" si="17"/>
        <v>39.621700000000004</v>
      </c>
      <c r="Y220" s="43">
        <f t="shared" si="17"/>
        <v>44.613800000000005</v>
      </c>
      <c r="Z220" s="45"/>
      <c r="AA220" s="45"/>
      <c r="AB220" s="46"/>
      <c r="AC220" s="47"/>
    </row>
    <row r="221" spans="1:29" s="57" customFormat="1" ht="28" x14ac:dyDescent="0.15">
      <c r="A221" s="26"/>
      <c r="B221" s="26"/>
      <c r="C221" s="31" t="s">
        <v>571</v>
      </c>
      <c r="D221" s="49">
        <f>(D209*1+D210*2+D211*3+D212*4+D213*5+D214*6+D215*7+D216*8+D217*9+D218*10)/SUM(D209:D218)</f>
        <v>8.507772395707164</v>
      </c>
      <c r="E221" s="50">
        <f t="shared" ref="E221:Y221" si="18">(E209*1+E210*2+E211*3+E212*4+E213*5+E214*6+E215*7+E216*8+E217*9+E218*10)/SUM(E209:E218)</f>
        <v>7.5587141658884223</v>
      </c>
      <c r="F221" s="51">
        <f t="shared" si="18"/>
        <v>8.2042570585240089</v>
      </c>
      <c r="G221" s="52">
        <f t="shared" si="18"/>
        <v>8.9530962916827797</v>
      </c>
      <c r="H221" s="50">
        <f t="shared" si="18"/>
        <v>8.3291119283228117</v>
      </c>
      <c r="I221" s="51">
        <f t="shared" si="18"/>
        <v>8.4936755708524636</v>
      </c>
      <c r="J221" s="51">
        <f t="shared" si="18"/>
        <v>8.556456284896429</v>
      </c>
      <c r="K221" s="51">
        <f t="shared" si="18"/>
        <v>8.462882096069869</v>
      </c>
      <c r="L221" s="51">
        <f t="shared" si="18"/>
        <v>8.8565881434118552</v>
      </c>
      <c r="M221" s="52">
        <f t="shared" si="18"/>
        <v>8.827869999999999</v>
      </c>
      <c r="N221" s="53">
        <f t="shared" si="18"/>
        <v>8.5795483453551569</v>
      </c>
      <c r="O221" s="53">
        <f t="shared" si="18"/>
        <v>8.3938951284358243</v>
      </c>
      <c r="P221" s="50">
        <f t="shared" si="18"/>
        <v>8.6650760339196573</v>
      </c>
      <c r="Q221" s="53">
        <f t="shared" si="18"/>
        <v>8.4196660486101766</v>
      </c>
      <c r="R221" s="53">
        <f t="shared" si="18"/>
        <v>8.5355758618811173</v>
      </c>
      <c r="S221" s="53">
        <f t="shared" si="18"/>
        <v>8.374803</v>
      </c>
      <c r="T221" s="50">
        <f t="shared" si="18"/>
        <v>8.4884921123672203</v>
      </c>
      <c r="U221" s="51">
        <f t="shared" si="18"/>
        <v>8.4393189999999976</v>
      </c>
      <c r="V221" s="52">
        <f t="shared" si="18"/>
        <v>8.6091068209985071</v>
      </c>
      <c r="W221" s="50">
        <f t="shared" si="18"/>
        <v>8.6546546666880388</v>
      </c>
      <c r="X221" s="51">
        <f t="shared" si="18"/>
        <v>8.6264768288687854</v>
      </c>
      <c r="Y221" s="52">
        <f t="shared" si="18"/>
        <v>8.2710390903600945</v>
      </c>
      <c r="Z221" s="54"/>
      <c r="AA221" s="54"/>
      <c r="AB221" s="55"/>
      <c r="AC221" s="56"/>
    </row>
    <row r="222" spans="1:29" x14ac:dyDescent="0.15">
      <c r="A222" s="25"/>
      <c r="D222" s="40"/>
      <c r="E222" s="41"/>
      <c r="F222" s="42"/>
      <c r="G222" s="43"/>
      <c r="H222" s="41"/>
      <c r="I222" s="42"/>
      <c r="J222" s="42"/>
      <c r="K222" s="42"/>
      <c r="L222" s="42"/>
      <c r="M222" s="43"/>
      <c r="N222" s="44"/>
      <c r="O222" s="44"/>
      <c r="P222" s="41"/>
      <c r="Q222" s="44"/>
      <c r="R222" s="44"/>
      <c r="S222" s="44"/>
      <c r="T222" s="41"/>
      <c r="U222" s="42"/>
      <c r="V222" s="43"/>
      <c r="W222" s="41"/>
      <c r="X222" s="42"/>
      <c r="Y222" s="43"/>
      <c r="AB222" s="42"/>
      <c r="AC222" s="43"/>
    </row>
    <row r="223" spans="1:29" x14ac:dyDescent="0.15">
      <c r="A223" s="25"/>
      <c r="B223" s="23" t="s">
        <v>103</v>
      </c>
      <c r="C223" s="30" t="s">
        <v>104</v>
      </c>
      <c r="D223" s="40"/>
      <c r="E223" s="41"/>
      <c r="F223" s="42"/>
      <c r="G223" s="43"/>
      <c r="H223" s="41"/>
      <c r="I223" s="42"/>
      <c r="J223" s="42"/>
      <c r="K223" s="42"/>
      <c r="L223" s="42"/>
      <c r="M223" s="43"/>
      <c r="N223" s="44"/>
      <c r="O223" s="44"/>
      <c r="P223" s="41"/>
      <c r="Q223" s="44"/>
      <c r="R223" s="44"/>
      <c r="S223" s="44"/>
      <c r="T223" s="41"/>
      <c r="U223" s="42"/>
      <c r="V223" s="43"/>
      <c r="W223" s="41"/>
      <c r="X223" s="42"/>
      <c r="Y223" s="43"/>
      <c r="AB223" s="42"/>
      <c r="AC223" s="43"/>
    </row>
    <row r="224" spans="1:29" x14ac:dyDescent="0.15">
      <c r="A224" s="25"/>
      <c r="C224" s="29" t="s">
        <v>565</v>
      </c>
      <c r="D224" s="40">
        <v>12.713658203999998</v>
      </c>
      <c r="E224" s="41">
        <v>9.2295872415000009</v>
      </c>
      <c r="F224" s="42">
        <v>12.183625156599998</v>
      </c>
      <c r="G224" s="43">
        <v>14.034001857</v>
      </c>
      <c r="H224" s="41">
        <v>15.750007</v>
      </c>
      <c r="I224" s="42">
        <v>16.750016250000002</v>
      </c>
      <c r="J224" s="42">
        <v>8.4999885000000006</v>
      </c>
      <c r="K224" s="42">
        <v>6.2499937499999998</v>
      </c>
      <c r="L224" s="42">
        <v>9.0000075000000006</v>
      </c>
      <c r="M224" s="43">
        <v>4.4999700000000002</v>
      </c>
      <c r="N224" s="44">
        <v>16.780703366700003</v>
      </c>
      <c r="O224" s="44">
        <v>8.7030145592999979</v>
      </c>
      <c r="P224" s="41">
        <v>14.6700480524</v>
      </c>
      <c r="Q224" s="44">
        <v>13.819566617399998</v>
      </c>
      <c r="R224" s="44">
        <v>15.0678297084</v>
      </c>
      <c r="S224" s="44">
        <v>6.3164666399999998</v>
      </c>
      <c r="T224" s="41">
        <v>10.468108561600001</v>
      </c>
      <c r="U224" s="42">
        <v>13.040132515199998</v>
      </c>
      <c r="V224" s="43">
        <v>17.931736461</v>
      </c>
      <c r="W224" s="41">
        <v>17.903342224799999</v>
      </c>
      <c r="X224" s="42">
        <v>14.083600744799998</v>
      </c>
      <c r="Y224" s="43">
        <v>8.3254874253999986</v>
      </c>
      <c r="Z224" s="45"/>
      <c r="AA224" s="45"/>
      <c r="AB224" s="46"/>
      <c r="AC224" s="47"/>
    </row>
    <row r="225" spans="1:29" x14ac:dyDescent="0.15">
      <c r="A225" s="25"/>
      <c r="C225" s="29" t="s">
        <v>566</v>
      </c>
      <c r="D225" s="40">
        <v>19.766151469999997</v>
      </c>
      <c r="E225" s="41">
        <v>16.429684531500001</v>
      </c>
      <c r="F225" s="42">
        <v>21.295470219699997</v>
      </c>
      <c r="G225" s="43">
        <v>19.203599947800001</v>
      </c>
      <c r="H225" s="41">
        <v>17.250002000000002</v>
      </c>
      <c r="I225" s="42">
        <v>17.749992249999998</v>
      </c>
      <c r="J225" s="42">
        <v>18.250019250000005</v>
      </c>
      <c r="K225" s="42">
        <v>28.749971250000002</v>
      </c>
      <c r="L225" s="42">
        <v>26.000014499999999</v>
      </c>
      <c r="M225" s="43">
        <v>15.000022</v>
      </c>
      <c r="N225" s="44">
        <v>24.965063111099997</v>
      </c>
      <c r="O225" s="44">
        <v>14.639434116899997</v>
      </c>
      <c r="P225" s="41">
        <v>25.267958810899998</v>
      </c>
      <c r="Q225" s="44">
        <v>26.834791328400001</v>
      </c>
      <c r="R225" s="44">
        <v>18.658639643699999</v>
      </c>
      <c r="S225" s="44">
        <v>5.4463662824999997</v>
      </c>
      <c r="T225" s="41">
        <v>16.387040530400004</v>
      </c>
      <c r="U225" s="42">
        <v>24.065128073699999</v>
      </c>
      <c r="V225" s="43">
        <v>23.964063256199996</v>
      </c>
      <c r="W225" s="41">
        <v>21.924474276000002</v>
      </c>
      <c r="X225" s="42">
        <v>17.638554292199998</v>
      </c>
      <c r="Y225" s="43">
        <v>20.442326399399999</v>
      </c>
      <c r="Z225" s="54"/>
      <c r="AA225" s="54"/>
      <c r="AB225" s="55"/>
      <c r="AC225" s="56"/>
    </row>
    <row r="226" spans="1:29" x14ac:dyDescent="0.15">
      <c r="A226" s="25"/>
      <c r="C226" s="29" t="s">
        <v>567</v>
      </c>
      <c r="D226" s="40">
        <v>10.599969796</v>
      </c>
      <c r="E226" s="41">
        <v>7.1528960465999987</v>
      </c>
      <c r="F226" s="42">
        <v>11.654958726499999</v>
      </c>
      <c r="G226" s="43">
        <v>10.599835443300002</v>
      </c>
      <c r="H226" s="41">
        <v>9.9999865000000003</v>
      </c>
      <c r="I226" s="42">
        <v>9.2500169999999997</v>
      </c>
      <c r="J226" s="42">
        <v>15.000009000000002</v>
      </c>
      <c r="K226" s="42">
        <v>5.999994</v>
      </c>
      <c r="L226" s="42">
        <v>12.249969</v>
      </c>
      <c r="M226" s="43">
        <v>17.750024</v>
      </c>
      <c r="N226" s="44">
        <v>12.233861625999999</v>
      </c>
      <c r="O226" s="44">
        <v>8.988670471799999</v>
      </c>
      <c r="P226" s="41">
        <v>10.0117807049</v>
      </c>
      <c r="Q226" s="44">
        <v>14.454347309099999</v>
      </c>
      <c r="R226" s="44">
        <v>12.372058043299999</v>
      </c>
      <c r="S226" s="44">
        <v>4.4212801874999998</v>
      </c>
      <c r="T226" s="41">
        <v>8.4661294954000024</v>
      </c>
      <c r="U226" s="42">
        <v>10.994284522199997</v>
      </c>
      <c r="V226" s="43">
        <v>15.807790797299999</v>
      </c>
      <c r="W226" s="41">
        <v>15.503266995599999</v>
      </c>
      <c r="X226" s="42">
        <v>10.750597828199998</v>
      </c>
      <c r="Y226" s="43">
        <v>7.6852783396</v>
      </c>
      <c r="Z226" s="45"/>
      <c r="AA226" s="45"/>
      <c r="AB226" s="46"/>
      <c r="AC226" s="47"/>
    </row>
    <row r="227" spans="1:29" x14ac:dyDescent="0.15">
      <c r="A227" s="25"/>
      <c r="C227" s="29" t="s">
        <v>570</v>
      </c>
      <c r="D227" s="40">
        <v>15.278821662</v>
      </c>
      <c r="E227" s="41">
        <v>18.335339350199998</v>
      </c>
      <c r="F227" s="42">
        <v>14.4657132478</v>
      </c>
      <c r="G227" s="43">
        <v>15.216371214300002</v>
      </c>
      <c r="H227" s="41">
        <v>14.250012</v>
      </c>
      <c r="I227" s="42">
        <v>13.249980750000002</v>
      </c>
      <c r="J227" s="42">
        <v>19.499999250000002</v>
      </c>
      <c r="K227" s="42">
        <v>13.999986</v>
      </c>
      <c r="L227" s="42">
        <v>16.750004999999998</v>
      </c>
      <c r="M227" s="43">
        <v>22.249994000000001</v>
      </c>
      <c r="N227" s="44">
        <v>17.900814740200001</v>
      </c>
      <c r="O227" s="44">
        <v>12.6931962582</v>
      </c>
      <c r="P227" s="41">
        <v>10.1353117502</v>
      </c>
      <c r="Q227" s="44">
        <v>14.628349586100001</v>
      </c>
      <c r="R227" s="44">
        <v>21.412577108199997</v>
      </c>
      <c r="S227" s="44">
        <v>14.530995104999999</v>
      </c>
      <c r="T227" s="41">
        <v>15.982286404600003</v>
      </c>
      <c r="U227" s="42">
        <v>16.828981709399997</v>
      </c>
      <c r="V227" s="43">
        <v>11.774091401399998</v>
      </c>
      <c r="W227" s="41">
        <v>12.903570887999999</v>
      </c>
      <c r="X227" s="42">
        <v>15.588771385499999</v>
      </c>
      <c r="Y227" s="43">
        <v>16.481105375399999</v>
      </c>
      <c r="Z227" s="45"/>
      <c r="AA227" s="45"/>
      <c r="AB227" s="46"/>
      <c r="AC227" s="47"/>
    </row>
    <row r="228" spans="1:29" x14ac:dyDescent="0.15">
      <c r="A228" s="25"/>
      <c r="C228" s="29" t="s">
        <v>568</v>
      </c>
      <c r="D228" s="40">
        <v>0.23059956400000003</v>
      </c>
      <c r="E228" s="41">
        <v>0.78410749139999991</v>
      </c>
      <c r="F228" s="42">
        <v>0.26504420370000004</v>
      </c>
      <c r="G228" s="43">
        <v>7.8125056799999995E-2</v>
      </c>
      <c r="H228" s="41">
        <v>0.49997849999999999</v>
      </c>
      <c r="I228" s="42">
        <v>0</v>
      </c>
      <c r="J228" s="42">
        <v>0</v>
      </c>
      <c r="K228" s="42">
        <v>0.49999950000000004</v>
      </c>
      <c r="L228" s="42">
        <v>0</v>
      </c>
      <c r="M228" s="43">
        <v>0.50001700000000004</v>
      </c>
      <c r="N228" s="44">
        <v>0.23227533560000002</v>
      </c>
      <c r="O228" s="44">
        <v>0.22903774469999999</v>
      </c>
      <c r="P228" s="41">
        <v>0.31518905470000003</v>
      </c>
      <c r="Q228" s="44">
        <v>0.13294065179999998</v>
      </c>
      <c r="R228" s="44">
        <v>0.11536904420000001</v>
      </c>
      <c r="S228" s="44">
        <v>0.39841287749999998</v>
      </c>
      <c r="T228" s="41">
        <v>0.2253762862</v>
      </c>
      <c r="U228" s="42">
        <v>0.33102633269999998</v>
      </c>
      <c r="V228" s="43">
        <v>0.13426956899999998</v>
      </c>
      <c r="W228" s="41">
        <v>0</v>
      </c>
      <c r="X228" s="42">
        <v>0.2098749708</v>
      </c>
      <c r="Y228" s="43">
        <v>0.31420591259999997</v>
      </c>
      <c r="Z228" s="45"/>
      <c r="AA228" s="45"/>
      <c r="AB228" s="46"/>
      <c r="AC228" s="47"/>
    </row>
    <row r="229" spans="1:29" x14ac:dyDescent="0.15">
      <c r="A229" s="25"/>
      <c r="C229" s="29" t="s">
        <v>569</v>
      </c>
      <c r="D229" s="40">
        <v>1.3178239620000003</v>
      </c>
      <c r="E229" s="41">
        <v>1.9376491949999999</v>
      </c>
      <c r="F229" s="42">
        <v>1.6707615024</v>
      </c>
      <c r="G229" s="43">
        <v>0.89771027999999997</v>
      </c>
      <c r="H229" s="41">
        <v>1.249976</v>
      </c>
      <c r="I229" s="42">
        <v>1.75001775</v>
      </c>
      <c r="J229" s="42">
        <v>0.74998799999999999</v>
      </c>
      <c r="K229" s="42">
        <v>2.2499977499999999</v>
      </c>
      <c r="L229" s="42">
        <v>0.500004</v>
      </c>
      <c r="M229" s="43">
        <v>0.50001700000000004</v>
      </c>
      <c r="N229" s="44">
        <v>1.766601144</v>
      </c>
      <c r="O229" s="44">
        <v>0.87529635359999991</v>
      </c>
      <c r="P229" s="41">
        <v>1.6712728838000002</v>
      </c>
      <c r="Q229" s="44">
        <v>2.0495138492999998</v>
      </c>
      <c r="R229" s="44">
        <v>0.76193071980000016</v>
      </c>
      <c r="S229" s="44">
        <v>0.48394731000000002</v>
      </c>
      <c r="T229" s="41">
        <v>1.5382374342000003</v>
      </c>
      <c r="U229" s="42">
        <v>1.3587468467999997</v>
      </c>
      <c r="V229" s="43">
        <v>0.69855696929999989</v>
      </c>
      <c r="W229" s="41">
        <v>0.12265778039999999</v>
      </c>
      <c r="X229" s="42">
        <v>1.4368224050999998</v>
      </c>
      <c r="Y229" s="43">
        <v>1.9118762378</v>
      </c>
      <c r="Z229" s="54"/>
      <c r="AA229" s="54"/>
      <c r="AB229" s="55"/>
      <c r="AC229" s="56"/>
    </row>
    <row r="230" spans="1:29" x14ac:dyDescent="0.15">
      <c r="A230" s="25"/>
      <c r="C230" s="29" t="s">
        <v>106</v>
      </c>
      <c r="D230" s="40">
        <v>0.23760573199999999</v>
      </c>
      <c r="E230" s="41">
        <v>0</v>
      </c>
      <c r="F230" s="42">
        <v>2.4359089399999999E-2</v>
      </c>
      <c r="G230" s="43">
        <v>0.4679011554000001</v>
      </c>
      <c r="H230" s="41">
        <v>0.25001900000000005</v>
      </c>
      <c r="I230" s="42">
        <v>0.49998800000000004</v>
      </c>
      <c r="J230" s="42">
        <v>0</v>
      </c>
      <c r="K230" s="42">
        <v>0</v>
      </c>
      <c r="L230" s="42">
        <v>0</v>
      </c>
      <c r="M230" s="43">
        <v>0.50001700000000004</v>
      </c>
      <c r="N230" s="44">
        <v>0.31711085350000001</v>
      </c>
      <c r="O230" s="44">
        <v>0.1592677455</v>
      </c>
      <c r="P230" s="41">
        <v>0</v>
      </c>
      <c r="Q230" s="44">
        <v>0.76204260809999991</v>
      </c>
      <c r="R230" s="44">
        <v>7.8929477200000001E-2</v>
      </c>
      <c r="S230" s="44">
        <v>0</v>
      </c>
      <c r="T230" s="41">
        <v>0.28914076060000005</v>
      </c>
      <c r="U230" s="42">
        <v>0</v>
      </c>
      <c r="V230" s="43">
        <v>0.36579577289999998</v>
      </c>
      <c r="W230" s="41">
        <v>0.33401294280000005</v>
      </c>
      <c r="X230" s="42">
        <v>0.19151996759999995</v>
      </c>
      <c r="Y230" s="43">
        <v>0.2259203098</v>
      </c>
      <c r="Z230" s="45"/>
      <c r="AA230" s="45"/>
      <c r="AB230" s="46"/>
      <c r="AC230" s="47"/>
    </row>
    <row r="231" spans="1:29" x14ac:dyDescent="0.15">
      <c r="A231" s="25"/>
      <c r="C231" s="29" t="s">
        <v>39</v>
      </c>
      <c r="D231" s="40">
        <v>0.25336960999999997</v>
      </c>
      <c r="E231" s="41">
        <v>0.6356361438</v>
      </c>
      <c r="F231" s="42">
        <v>0.2651060288</v>
      </c>
      <c r="G231" s="43">
        <v>0.15861570150000001</v>
      </c>
      <c r="H231" s="41">
        <v>0.25001900000000005</v>
      </c>
      <c r="I231" s="42">
        <v>0.49998800000000004</v>
      </c>
      <c r="J231" s="42">
        <v>0.249996</v>
      </c>
      <c r="K231" s="42">
        <v>0</v>
      </c>
      <c r="L231" s="42">
        <v>0</v>
      </c>
      <c r="M231" s="43">
        <v>0</v>
      </c>
      <c r="N231" s="44">
        <v>0.15554417479999999</v>
      </c>
      <c r="O231" s="44">
        <v>0.34973611229999996</v>
      </c>
      <c r="P231" s="41">
        <v>0.60273874310000009</v>
      </c>
      <c r="Q231" s="44">
        <v>0.12267524550000002</v>
      </c>
      <c r="R231" s="44">
        <v>0.2866350091</v>
      </c>
      <c r="S231" s="44">
        <v>0</v>
      </c>
      <c r="T231" s="41">
        <v>0.31748052700000007</v>
      </c>
      <c r="U231" s="42">
        <v>0</v>
      </c>
      <c r="V231" s="43">
        <v>0.36579577289999998</v>
      </c>
      <c r="W231" s="41">
        <v>0.33401294280000005</v>
      </c>
      <c r="X231" s="42">
        <v>0.47849802749999992</v>
      </c>
      <c r="Y231" s="43">
        <v>0</v>
      </c>
      <c r="Z231" s="45"/>
      <c r="AA231" s="45"/>
      <c r="AB231" s="46"/>
      <c r="AC231" s="47"/>
    </row>
    <row r="232" spans="1:29" x14ac:dyDescent="0.15">
      <c r="A232" s="25"/>
      <c r="C232" s="29" t="s">
        <v>572</v>
      </c>
      <c r="D232" s="40">
        <v>39.601999999999997</v>
      </c>
      <c r="E232" s="41">
        <v>45.495100000000001</v>
      </c>
      <c r="F232" s="42">
        <v>38.174900000000001</v>
      </c>
      <c r="G232" s="43">
        <v>39.343899999999998</v>
      </c>
      <c r="H232" s="41">
        <v>40.5</v>
      </c>
      <c r="I232" s="42">
        <v>40.25</v>
      </c>
      <c r="J232" s="42">
        <v>37.749999999999993</v>
      </c>
      <c r="K232" s="42">
        <v>42.25</v>
      </c>
      <c r="L232" s="42">
        <v>35.5</v>
      </c>
      <c r="M232" s="43">
        <v>39</v>
      </c>
      <c r="N232" s="44">
        <v>25.648099999999999</v>
      </c>
      <c r="O232" s="44">
        <v>53.362300000000005</v>
      </c>
      <c r="P232" s="41">
        <v>37.325699999999998</v>
      </c>
      <c r="Q232" s="44">
        <v>27.195700000000002</v>
      </c>
      <c r="R232" s="44">
        <v>31.246099999999998</v>
      </c>
      <c r="S232" s="44">
        <v>68.402500000000003</v>
      </c>
      <c r="T232" s="41">
        <v>46.326199999999993</v>
      </c>
      <c r="U232" s="42">
        <v>33.381700000000009</v>
      </c>
      <c r="V232" s="43">
        <v>28.957900000000009</v>
      </c>
      <c r="W232" s="41">
        <v>30.974800000000002</v>
      </c>
      <c r="X232" s="42">
        <v>39.621700000000004</v>
      </c>
      <c r="Y232" s="43">
        <v>44.613800000000005</v>
      </c>
      <c r="Z232" s="54"/>
      <c r="AA232" s="54"/>
      <c r="AB232" s="55"/>
      <c r="AC232" s="56"/>
    </row>
    <row r="233" spans="1:29" ht="15" x14ac:dyDescent="0.2">
      <c r="A233" s="25"/>
      <c r="C233" s="32"/>
      <c r="D233" s="40"/>
      <c r="E233" s="41"/>
      <c r="F233" s="42"/>
      <c r="G233" s="43"/>
      <c r="H233" s="41"/>
      <c r="I233" s="42"/>
      <c r="J233" s="42"/>
      <c r="K233" s="42"/>
      <c r="L233" s="42"/>
      <c r="M233" s="43"/>
      <c r="N233" s="44"/>
      <c r="O233" s="44"/>
      <c r="P233" s="41"/>
      <c r="Q233" s="44"/>
      <c r="R233" s="44"/>
      <c r="S233" s="44"/>
      <c r="T233" s="41"/>
      <c r="U233" s="42"/>
      <c r="V233" s="43"/>
      <c r="W233" s="41"/>
      <c r="X233" s="42"/>
      <c r="Y233" s="43"/>
      <c r="AB233" s="42"/>
      <c r="AC233" s="43"/>
    </row>
    <row r="234" spans="1:29" ht="42" x14ac:dyDescent="0.15">
      <c r="A234" s="25"/>
      <c r="B234" s="23" t="s">
        <v>105</v>
      </c>
      <c r="C234" s="30" t="s">
        <v>855</v>
      </c>
      <c r="D234" s="40"/>
      <c r="E234" s="41"/>
      <c r="F234" s="42"/>
      <c r="G234" s="43"/>
      <c r="H234" s="41"/>
      <c r="I234" s="42"/>
      <c r="J234" s="42"/>
      <c r="K234" s="42"/>
      <c r="L234" s="42"/>
      <c r="M234" s="43"/>
      <c r="N234" s="44"/>
      <c r="O234" s="44"/>
      <c r="P234" s="41"/>
      <c r="Q234" s="44"/>
      <c r="R234" s="44"/>
      <c r="S234" s="44"/>
      <c r="T234" s="41"/>
      <c r="U234" s="42"/>
      <c r="V234" s="43"/>
      <c r="W234" s="41"/>
      <c r="X234" s="42"/>
      <c r="Y234" s="43"/>
      <c r="AB234" s="42"/>
      <c r="AC234" s="43"/>
    </row>
    <row r="235" spans="1:29" x14ac:dyDescent="0.15">
      <c r="A235" s="25"/>
      <c r="C235" s="29" t="s">
        <v>102</v>
      </c>
      <c r="D235" s="40">
        <v>1.4713000000000001</v>
      </c>
      <c r="E235" s="41">
        <v>7.3953000000000007</v>
      </c>
      <c r="F235" s="42">
        <v>0.27239999999999998</v>
      </c>
      <c r="G235" s="43">
        <v>0.9556</v>
      </c>
      <c r="H235" s="41">
        <v>2.5</v>
      </c>
      <c r="I235" s="42">
        <v>1.5</v>
      </c>
      <c r="J235" s="42">
        <v>0.25</v>
      </c>
      <c r="K235" s="42">
        <v>0.5</v>
      </c>
      <c r="L235" s="42">
        <v>1.5</v>
      </c>
      <c r="M235" s="43">
        <v>0.25</v>
      </c>
      <c r="N235" s="44">
        <v>1.1239000000000001</v>
      </c>
      <c r="O235" s="44">
        <v>1.8138999999999998</v>
      </c>
      <c r="P235" s="41">
        <v>0.31519999999999998</v>
      </c>
      <c r="Q235" s="44">
        <v>0.74250000000000005</v>
      </c>
      <c r="R235" s="44">
        <v>1.1603999999999999</v>
      </c>
      <c r="S235" s="44">
        <v>4.1059999999999999</v>
      </c>
      <c r="T235" s="41">
        <v>2.1198000000000001</v>
      </c>
      <c r="U235" s="42">
        <v>0</v>
      </c>
      <c r="V235" s="43">
        <v>1.3991</v>
      </c>
      <c r="W235" s="41">
        <v>0.33400000000000002</v>
      </c>
      <c r="X235" s="42">
        <v>0.82799999999999996</v>
      </c>
      <c r="Y235" s="43">
        <v>2.738</v>
      </c>
      <c r="Z235" s="54"/>
      <c r="AA235" s="54"/>
      <c r="AB235" s="55"/>
      <c r="AC235" s="56"/>
    </row>
    <row r="236" spans="1:29" x14ac:dyDescent="0.15">
      <c r="A236" s="25"/>
      <c r="C236" s="29">
        <v>2</v>
      </c>
      <c r="D236" s="40">
        <v>1.1015999999999999</v>
      </c>
      <c r="E236" s="41">
        <v>3.1983999999999999</v>
      </c>
      <c r="F236" s="42">
        <v>1.0790999999999999</v>
      </c>
      <c r="G236" s="43">
        <v>0.65090000000000003</v>
      </c>
      <c r="H236" s="41">
        <v>1</v>
      </c>
      <c r="I236" s="42">
        <v>1.7500000000000002</v>
      </c>
      <c r="J236" s="42">
        <v>0.5</v>
      </c>
      <c r="K236" s="42">
        <v>1.25</v>
      </c>
      <c r="L236" s="42">
        <v>0.75</v>
      </c>
      <c r="M236" s="43">
        <v>0</v>
      </c>
      <c r="N236" s="44">
        <v>0.69709999999999994</v>
      </c>
      <c r="O236" s="44">
        <v>1.5005999999999999</v>
      </c>
      <c r="P236" s="41">
        <v>0</v>
      </c>
      <c r="Q236" s="44">
        <v>0.69279999999999997</v>
      </c>
      <c r="R236" s="44">
        <v>1.718</v>
      </c>
      <c r="S236" s="44">
        <v>2.2030000000000003</v>
      </c>
      <c r="T236" s="41">
        <v>1.3747</v>
      </c>
      <c r="U236" s="42">
        <v>0.66969999999999996</v>
      </c>
      <c r="V236" s="43">
        <v>0.8659</v>
      </c>
      <c r="W236" s="41">
        <v>1.0952999999999999</v>
      </c>
      <c r="X236" s="42">
        <v>0.443</v>
      </c>
      <c r="Y236" s="43">
        <v>1.7222999999999999</v>
      </c>
      <c r="Z236" s="54"/>
      <c r="AA236" s="54"/>
      <c r="AB236" s="55"/>
      <c r="AC236" s="56"/>
    </row>
    <row r="237" spans="1:29" x14ac:dyDescent="0.15">
      <c r="A237" s="25"/>
      <c r="C237" s="29">
        <v>3</v>
      </c>
      <c r="D237" s="40">
        <v>0.95809999999999995</v>
      </c>
      <c r="E237" s="41">
        <v>3.0364999999999998</v>
      </c>
      <c r="F237" s="42">
        <v>0.98799999999999999</v>
      </c>
      <c r="G237" s="43">
        <v>0.39529999999999998</v>
      </c>
      <c r="H237" s="41">
        <v>1.25</v>
      </c>
      <c r="I237" s="42">
        <v>0.75</v>
      </c>
      <c r="J237" s="42">
        <v>0.25</v>
      </c>
      <c r="K237" s="42">
        <v>1.5</v>
      </c>
      <c r="L237" s="42">
        <v>1</v>
      </c>
      <c r="M237" s="43">
        <v>1</v>
      </c>
      <c r="N237" s="44">
        <v>0.75529999999999997</v>
      </c>
      <c r="O237" s="44">
        <v>1.1579999999999999</v>
      </c>
      <c r="P237" s="41">
        <v>0.43379999999999996</v>
      </c>
      <c r="Q237" s="44">
        <v>0.13290000000000002</v>
      </c>
      <c r="R237" s="44">
        <v>1.3673999999999999</v>
      </c>
      <c r="S237" s="44">
        <v>2.1877</v>
      </c>
      <c r="T237" s="41">
        <v>1.2692000000000001</v>
      </c>
      <c r="U237" s="42">
        <v>0.42659999999999998</v>
      </c>
      <c r="V237" s="43">
        <v>0.73159999999999992</v>
      </c>
      <c r="W237" s="41">
        <v>0.66800000000000004</v>
      </c>
      <c r="X237" s="42">
        <v>0.94789999999999996</v>
      </c>
      <c r="Y237" s="43">
        <v>1.1429</v>
      </c>
      <c r="Z237" s="54"/>
      <c r="AA237" s="54"/>
      <c r="AB237" s="55"/>
      <c r="AC237" s="56"/>
    </row>
    <row r="238" spans="1:29" x14ac:dyDescent="0.15">
      <c r="A238" s="25"/>
      <c r="C238" s="29">
        <v>4</v>
      </c>
      <c r="D238" s="40">
        <v>1.7161999999999999</v>
      </c>
      <c r="E238" s="41">
        <v>4.4179999999999993</v>
      </c>
      <c r="F238" s="42">
        <v>1.5114000000000001</v>
      </c>
      <c r="G238" s="43">
        <v>1.2812000000000001</v>
      </c>
      <c r="H238" s="41">
        <v>1.25</v>
      </c>
      <c r="I238" s="42">
        <v>2</v>
      </c>
      <c r="J238" s="42">
        <v>2.25</v>
      </c>
      <c r="K238" s="42">
        <v>2</v>
      </c>
      <c r="L238" s="42">
        <v>1.5</v>
      </c>
      <c r="M238" s="43">
        <v>1.25</v>
      </c>
      <c r="N238" s="44">
        <v>1.7619</v>
      </c>
      <c r="O238" s="44">
        <v>1.6711</v>
      </c>
      <c r="P238" s="41">
        <v>0.69090000000000007</v>
      </c>
      <c r="Q238" s="44">
        <v>0.88080000000000003</v>
      </c>
      <c r="R238" s="44">
        <v>2.2401999999999997</v>
      </c>
      <c r="S238" s="44">
        <v>3.4077999999999999</v>
      </c>
      <c r="T238" s="41">
        <v>2.2408999999999999</v>
      </c>
      <c r="U238" s="42">
        <v>1.1193</v>
      </c>
      <c r="V238" s="43">
        <v>1.0036</v>
      </c>
      <c r="W238" s="41">
        <v>0.94560000000000011</v>
      </c>
      <c r="X238" s="42">
        <v>1.7843999999999998</v>
      </c>
      <c r="Y238" s="43">
        <v>2.1132</v>
      </c>
      <c r="Z238" s="54"/>
      <c r="AA238" s="54"/>
      <c r="AB238" s="55"/>
      <c r="AC238" s="56"/>
    </row>
    <row r="239" spans="1:29" x14ac:dyDescent="0.15">
      <c r="A239" s="25"/>
      <c r="C239" s="29">
        <v>5</v>
      </c>
      <c r="D239" s="40">
        <v>4.7839999999999998</v>
      </c>
      <c r="E239" s="41">
        <v>16.9666</v>
      </c>
      <c r="F239" s="42">
        <v>4.9919000000000002</v>
      </c>
      <c r="G239" s="43">
        <v>1.8759000000000001</v>
      </c>
      <c r="H239" s="41">
        <v>3.75</v>
      </c>
      <c r="I239" s="42">
        <v>5.75</v>
      </c>
      <c r="J239" s="42">
        <v>4.25</v>
      </c>
      <c r="K239" s="42">
        <v>6.25</v>
      </c>
      <c r="L239" s="42">
        <v>4.75</v>
      </c>
      <c r="M239" s="43">
        <v>3.75</v>
      </c>
      <c r="N239" s="44">
        <v>4.2736999999999998</v>
      </c>
      <c r="O239" s="44">
        <v>5.2873000000000001</v>
      </c>
      <c r="P239" s="41">
        <v>1.7119</v>
      </c>
      <c r="Q239" s="44">
        <v>3.8441999999999998</v>
      </c>
      <c r="R239" s="44">
        <v>5.3373999999999997</v>
      </c>
      <c r="S239" s="44">
        <v>8.9405000000000001</v>
      </c>
      <c r="T239" s="41">
        <v>6.01</v>
      </c>
      <c r="U239" s="42">
        <v>4.1815999999999995</v>
      </c>
      <c r="V239" s="43">
        <v>2.2469999999999999</v>
      </c>
      <c r="W239" s="41">
        <v>2.3973999999999998</v>
      </c>
      <c r="X239" s="42">
        <v>5.5241999999999996</v>
      </c>
      <c r="Y239" s="43">
        <v>5.5206999999999997</v>
      </c>
      <c r="Z239" s="54"/>
      <c r="AA239" s="54"/>
      <c r="AB239" s="55"/>
      <c r="AC239" s="56"/>
    </row>
    <row r="240" spans="1:29" x14ac:dyDescent="0.15">
      <c r="A240" s="25"/>
      <c r="C240" s="29">
        <v>6</v>
      </c>
      <c r="D240" s="40">
        <v>3.5408000000000004</v>
      </c>
      <c r="E240" s="41">
        <v>5.1106999999999996</v>
      </c>
      <c r="F240" s="42">
        <v>4.1497999999999999</v>
      </c>
      <c r="G240" s="43">
        <v>2.7113999999999998</v>
      </c>
      <c r="H240" s="41">
        <v>4</v>
      </c>
      <c r="I240" s="42">
        <v>2.25</v>
      </c>
      <c r="J240" s="42">
        <v>3.5000000000000004</v>
      </c>
      <c r="K240" s="42">
        <v>4.75</v>
      </c>
      <c r="L240" s="42">
        <v>4</v>
      </c>
      <c r="M240" s="43">
        <v>4.5</v>
      </c>
      <c r="N240" s="44">
        <v>3.0297999999999998</v>
      </c>
      <c r="O240" s="44">
        <v>4.0447999999999995</v>
      </c>
      <c r="P240" s="41">
        <v>1.8167</v>
      </c>
      <c r="Q240" s="44">
        <v>2.6867999999999999</v>
      </c>
      <c r="R240" s="44">
        <v>4.4616999999999996</v>
      </c>
      <c r="S240" s="44">
        <v>5.2963999999999993</v>
      </c>
      <c r="T240" s="41">
        <v>4.8567</v>
      </c>
      <c r="U240" s="42">
        <v>2.3929</v>
      </c>
      <c r="V240" s="43">
        <v>1.3660000000000001</v>
      </c>
      <c r="W240" s="41">
        <v>1.8328</v>
      </c>
      <c r="X240" s="42">
        <v>3.6151000000000004</v>
      </c>
      <c r="Y240" s="43">
        <v>4.4901999999999997</v>
      </c>
      <c r="Z240" s="54"/>
      <c r="AA240" s="54"/>
      <c r="AB240" s="55"/>
      <c r="AC240" s="56"/>
    </row>
    <row r="241" spans="1:29" x14ac:dyDescent="0.15">
      <c r="A241" s="25"/>
      <c r="C241" s="29">
        <v>7</v>
      </c>
      <c r="D241" s="40">
        <v>11.403</v>
      </c>
      <c r="E241" s="41">
        <v>14.367900000000001</v>
      </c>
      <c r="F241" s="42">
        <v>15.554399999999999</v>
      </c>
      <c r="G241" s="43">
        <v>7.2716000000000003</v>
      </c>
      <c r="H241" s="41">
        <v>13.5</v>
      </c>
      <c r="I241" s="42">
        <v>11.5</v>
      </c>
      <c r="J241" s="42">
        <v>11.5</v>
      </c>
      <c r="K241" s="42">
        <v>10.75</v>
      </c>
      <c r="L241" s="42">
        <v>6.75</v>
      </c>
      <c r="M241" s="43">
        <v>9.5</v>
      </c>
      <c r="N241" s="44">
        <v>10.872900000000001</v>
      </c>
      <c r="O241" s="44">
        <v>11.925700000000001</v>
      </c>
      <c r="P241" s="41">
        <v>6.4516</v>
      </c>
      <c r="Q241" s="44">
        <v>11.158200000000001</v>
      </c>
      <c r="R241" s="44">
        <v>13.003300000000001</v>
      </c>
      <c r="S241" s="44">
        <v>15.344900000000001</v>
      </c>
      <c r="T241" s="41">
        <v>13.479900000000001</v>
      </c>
      <c r="U241" s="42">
        <v>9.8689</v>
      </c>
      <c r="V241" s="43">
        <v>7.6845999999999997</v>
      </c>
      <c r="W241" s="41">
        <v>8.2736999999999998</v>
      </c>
      <c r="X241" s="42">
        <v>12.773300000000001</v>
      </c>
      <c r="Y241" s="43">
        <v>12.035299999999999</v>
      </c>
      <c r="Z241" s="54"/>
      <c r="AA241" s="54"/>
      <c r="AB241" s="55"/>
      <c r="AC241" s="56"/>
    </row>
    <row r="242" spans="1:29" x14ac:dyDescent="0.15">
      <c r="A242" s="25"/>
      <c r="C242" s="29">
        <v>8</v>
      </c>
      <c r="D242" s="40">
        <v>24.367100000000001</v>
      </c>
      <c r="E242" s="41">
        <v>21.0596</v>
      </c>
      <c r="F242" s="42">
        <v>29.928700000000003</v>
      </c>
      <c r="G242" s="43">
        <v>20.750399999999999</v>
      </c>
      <c r="H242" s="41">
        <v>22.75</v>
      </c>
      <c r="I242" s="42">
        <v>21</v>
      </c>
      <c r="J242" s="42">
        <v>30.25</v>
      </c>
      <c r="K242" s="42">
        <v>29.75</v>
      </c>
      <c r="L242" s="42">
        <v>21.75</v>
      </c>
      <c r="M242" s="43">
        <v>32.5</v>
      </c>
      <c r="N242" s="44">
        <v>24.8721</v>
      </c>
      <c r="O242" s="44">
        <v>23.8691</v>
      </c>
      <c r="P242" s="41">
        <v>21.175899999999999</v>
      </c>
      <c r="Q242" s="44">
        <v>24.474</v>
      </c>
      <c r="R242" s="44">
        <v>25.6693</v>
      </c>
      <c r="S242" s="44">
        <v>26.029999999999998</v>
      </c>
      <c r="T242" s="41">
        <v>26.776800000000001</v>
      </c>
      <c r="U242" s="42">
        <v>20.847200000000001</v>
      </c>
      <c r="V242" s="43">
        <v>22.016200000000001</v>
      </c>
      <c r="W242" s="41">
        <v>23.286799999999999</v>
      </c>
      <c r="X242" s="42">
        <v>23.3628</v>
      </c>
      <c r="Y242" s="43">
        <v>26.096700000000002</v>
      </c>
      <c r="Z242" s="54"/>
      <c r="AA242" s="54"/>
      <c r="AB242" s="55"/>
      <c r="AC242" s="56"/>
    </row>
    <row r="243" spans="1:29" x14ac:dyDescent="0.15">
      <c r="A243" s="25"/>
      <c r="C243" s="29">
        <v>9</v>
      </c>
      <c r="D243" s="40">
        <v>23.557100000000002</v>
      </c>
      <c r="E243" s="41">
        <v>10.37</v>
      </c>
      <c r="F243" s="42">
        <v>23.747799999999998</v>
      </c>
      <c r="G243" s="43">
        <v>26.3598</v>
      </c>
      <c r="H243" s="41">
        <v>20</v>
      </c>
      <c r="I243" s="42">
        <v>27.250000000000004</v>
      </c>
      <c r="J243" s="42">
        <v>25.75</v>
      </c>
      <c r="K243" s="42">
        <v>17.5</v>
      </c>
      <c r="L243" s="42">
        <v>27</v>
      </c>
      <c r="M243" s="43">
        <v>24.5</v>
      </c>
      <c r="N243" s="44">
        <v>23.4695</v>
      </c>
      <c r="O243" s="44">
        <v>23.6434</v>
      </c>
      <c r="P243" s="41">
        <v>25.498999999999999</v>
      </c>
      <c r="Q243" s="44">
        <v>26.379799999999996</v>
      </c>
      <c r="R243" s="44">
        <v>24.3323</v>
      </c>
      <c r="S243" s="44">
        <v>17.115300000000001</v>
      </c>
      <c r="T243" s="41">
        <v>20.738899999999997</v>
      </c>
      <c r="U243" s="42">
        <v>26.484099999999998</v>
      </c>
      <c r="V243" s="43">
        <v>27.811399999999999</v>
      </c>
      <c r="W243" s="41">
        <v>25.861099999999997</v>
      </c>
      <c r="X243" s="42">
        <v>23.479800000000001</v>
      </c>
      <c r="Y243" s="43">
        <v>22.207599999999999</v>
      </c>
      <c r="Z243" s="54"/>
      <c r="AA243" s="54"/>
      <c r="AB243" s="55"/>
      <c r="AC243" s="56"/>
    </row>
    <row r="244" spans="1:29" x14ac:dyDescent="0.15">
      <c r="A244" s="25"/>
      <c r="C244" s="29" t="s">
        <v>34</v>
      </c>
      <c r="D244" s="40">
        <v>26.973799999999997</v>
      </c>
      <c r="E244" s="41">
        <v>14.077100000000002</v>
      </c>
      <c r="F244" s="42">
        <v>17.705199999999998</v>
      </c>
      <c r="G244" s="43">
        <v>37.545400000000001</v>
      </c>
      <c r="H244" s="41">
        <v>30</v>
      </c>
      <c r="I244" s="42">
        <v>26.25</v>
      </c>
      <c r="J244" s="42">
        <v>21</v>
      </c>
      <c r="K244" s="42">
        <v>25.25</v>
      </c>
      <c r="L244" s="42">
        <v>31</v>
      </c>
      <c r="M244" s="43">
        <v>22.75</v>
      </c>
      <c r="N244" s="44">
        <v>29.073</v>
      </c>
      <c r="O244" s="44">
        <v>24.903700000000001</v>
      </c>
      <c r="P244" s="41">
        <v>41.789400000000001</v>
      </c>
      <c r="Q244" s="44">
        <v>28.885200000000001</v>
      </c>
      <c r="R244" s="44">
        <v>20.5945</v>
      </c>
      <c r="S244" s="44">
        <v>15.2075</v>
      </c>
      <c r="T244" s="41">
        <v>21.133099999999999</v>
      </c>
      <c r="U244" s="42">
        <v>33.5871</v>
      </c>
      <c r="V244" s="43">
        <v>34.740600000000001</v>
      </c>
      <c r="W244" s="41">
        <v>35.182900000000004</v>
      </c>
      <c r="X244" s="42">
        <v>27.050600000000003</v>
      </c>
      <c r="Y244" s="43">
        <v>21.861900000000002</v>
      </c>
      <c r="Z244" s="54"/>
      <c r="AA244" s="54"/>
      <c r="AB244" s="55"/>
      <c r="AC244" s="56"/>
    </row>
    <row r="245" spans="1:29" x14ac:dyDescent="0.15">
      <c r="A245" s="25"/>
      <c r="C245" s="29" t="s">
        <v>545</v>
      </c>
      <c r="D245" s="40">
        <v>0.127</v>
      </c>
      <c r="E245" s="41">
        <v>0</v>
      </c>
      <c r="F245" s="42">
        <v>7.1199999999999999E-2</v>
      </c>
      <c r="G245" s="43">
        <v>0.20249999999999999</v>
      </c>
      <c r="H245" s="41">
        <v>0</v>
      </c>
      <c r="I245" s="42">
        <v>0</v>
      </c>
      <c r="J245" s="42">
        <v>0.5</v>
      </c>
      <c r="K245" s="42">
        <v>0.5</v>
      </c>
      <c r="L245" s="42">
        <v>0</v>
      </c>
      <c r="M245" s="43">
        <v>0</v>
      </c>
      <c r="N245" s="44">
        <v>7.0800000000000002E-2</v>
      </c>
      <c r="O245" s="44">
        <v>0.18240000000000001</v>
      </c>
      <c r="P245" s="41">
        <v>0.1157</v>
      </c>
      <c r="Q245" s="44">
        <v>0.1227</v>
      </c>
      <c r="R245" s="44">
        <v>0.1153</v>
      </c>
      <c r="S245" s="44">
        <v>0.161</v>
      </c>
      <c r="T245" s="41">
        <v>0</v>
      </c>
      <c r="U245" s="42">
        <v>0.42269999999999996</v>
      </c>
      <c r="V245" s="43">
        <v>0.1343</v>
      </c>
      <c r="W245" s="41">
        <v>0.12260000000000001</v>
      </c>
      <c r="X245" s="42">
        <v>0.191</v>
      </c>
      <c r="Y245" s="43">
        <v>7.1300000000000002E-2</v>
      </c>
      <c r="Z245" s="54"/>
      <c r="AA245" s="54"/>
      <c r="AB245" s="55"/>
      <c r="AC245" s="56"/>
    </row>
    <row r="246" spans="1:29" s="57" customFormat="1" x14ac:dyDescent="0.15">
      <c r="A246" s="26"/>
      <c r="B246" s="26"/>
      <c r="C246" s="31" t="s">
        <v>35</v>
      </c>
      <c r="D246" s="49">
        <f>(D235*1+D236*2+D237*3+D238*4+D239*5+D240*6+D241*7+D242*8+D243*9+D244*10)/SUM(D235:D244)</f>
        <v>8.1612457821433217</v>
      </c>
      <c r="E246" s="50">
        <f t="shared" ref="E246:Y246" si="19">(E235*1+E236*2+E237*3+E238*4+E239*5+E240*6+E241*7+E242*8+E243*9+E244*10)/SUM(E235:E244)</f>
        <v>6.5922324077675913</v>
      </c>
      <c r="F246" s="51">
        <f t="shared" si="19"/>
        <v>8.0096218603864564</v>
      </c>
      <c r="G246" s="52">
        <f t="shared" si="19"/>
        <v>8.6556536987399486</v>
      </c>
      <c r="H246" s="50">
        <f t="shared" si="19"/>
        <v>8.125</v>
      </c>
      <c r="I246" s="51">
        <f t="shared" si="19"/>
        <v>8.1374999999999993</v>
      </c>
      <c r="J246" s="51">
        <f t="shared" si="19"/>
        <v>8.21608040201005</v>
      </c>
      <c r="K246" s="51">
        <f t="shared" si="19"/>
        <v>8.0251256281407031</v>
      </c>
      <c r="L246" s="51">
        <f t="shared" si="19"/>
        <v>8.34</v>
      </c>
      <c r="M246" s="52">
        <f t="shared" si="19"/>
        <v>8.2850000000000001</v>
      </c>
      <c r="N246" s="53">
        <f t="shared" si="19"/>
        <v>8.2900843797408559</v>
      </c>
      <c r="O246" s="53">
        <f t="shared" si="19"/>
        <v>8.0340450982592255</v>
      </c>
      <c r="P246" s="50">
        <f t="shared" si="19"/>
        <v>8.8681846214223654</v>
      </c>
      <c r="Q246" s="53">
        <f t="shared" si="19"/>
        <v>8.4259610802064948</v>
      </c>
      <c r="R246" s="53">
        <f t="shared" si="19"/>
        <v>7.9334611476255059</v>
      </c>
      <c r="S246" s="53">
        <f t="shared" si="19"/>
        <v>7.2812575433873095</v>
      </c>
      <c r="T246" s="50">
        <f t="shared" si="19"/>
        <v>7.8338539999999997</v>
      </c>
      <c r="U246" s="51">
        <f t="shared" si="19"/>
        <v>8.5606734058129668</v>
      </c>
      <c r="V246" s="52">
        <f t="shared" si="19"/>
        <v>8.5755061782788928</v>
      </c>
      <c r="W246" s="50">
        <f t="shared" si="19"/>
        <v>8.6113803295233371</v>
      </c>
      <c r="X246" s="51">
        <f t="shared" si="19"/>
        <v>8.2071334176943793</v>
      </c>
      <c r="Y246" s="52">
        <f t="shared" si="19"/>
        <v>7.8467558901938181</v>
      </c>
      <c r="Z246" s="54"/>
      <c r="AA246" s="54"/>
      <c r="AB246" s="55"/>
      <c r="AC246" s="56"/>
    </row>
    <row r="247" spans="1:29" x14ac:dyDescent="0.15">
      <c r="A247" s="25"/>
      <c r="C247" s="31"/>
      <c r="D247" s="40"/>
      <c r="E247" s="41"/>
      <c r="F247" s="42"/>
      <c r="G247" s="43"/>
      <c r="H247" s="41"/>
      <c r="I247" s="42"/>
      <c r="J247" s="42"/>
      <c r="K247" s="42"/>
      <c r="L247" s="42"/>
      <c r="M247" s="43"/>
      <c r="N247" s="44"/>
      <c r="O247" s="44"/>
      <c r="P247" s="41"/>
      <c r="Q247" s="44"/>
      <c r="R247" s="44"/>
      <c r="S247" s="44"/>
      <c r="T247" s="41"/>
      <c r="U247" s="42"/>
      <c r="V247" s="43"/>
      <c r="W247" s="41"/>
      <c r="X247" s="42"/>
      <c r="Y247" s="43"/>
      <c r="AB247" s="42"/>
      <c r="AC247" s="43"/>
    </row>
    <row r="248" spans="1:29" x14ac:dyDescent="0.15">
      <c r="A248" s="25"/>
      <c r="B248" s="23" t="s">
        <v>584</v>
      </c>
      <c r="C248" s="30" t="s">
        <v>583</v>
      </c>
      <c r="D248" s="40"/>
      <c r="E248" s="41"/>
      <c r="F248" s="42"/>
      <c r="G248" s="43"/>
      <c r="H248" s="41"/>
      <c r="I248" s="42"/>
      <c r="J248" s="42"/>
      <c r="K248" s="42"/>
      <c r="L248" s="42"/>
      <c r="M248" s="43"/>
      <c r="N248" s="44"/>
      <c r="O248" s="44"/>
      <c r="P248" s="41"/>
      <c r="Q248" s="44"/>
      <c r="R248" s="44"/>
      <c r="S248" s="44"/>
      <c r="T248" s="41"/>
      <c r="U248" s="42"/>
      <c r="V248" s="43"/>
      <c r="W248" s="41"/>
      <c r="X248" s="42"/>
      <c r="Y248" s="43"/>
      <c r="AB248" s="42"/>
      <c r="AC248" s="43"/>
    </row>
    <row r="249" spans="1:29" x14ac:dyDescent="0.15">
      <c r="A249" s="25"/>
      <c r="C249" s="29" t="s">
        <v>573</v>
      </c>
      <c r="D249" s="40">
        <v>46.371899999999997</v>
      </c>
      <c r="E249" s="41">
        <v>34.735900000000001</v>
      </c>
      <c r="F249" s="42">
        <v>49.483199999999997</v>
      </c>
      <c r="G249" s="43">
        <v>46.6006</v>
      </c>
      <c r="H249" s="41">
        <v>48.25</v>
      </c>
      <c r="I249" s="42">
        <v>44.75</v>
      </c>
      <c r="J249" s="42">
        <v>43.5</v>
      </c>
      <c r="K249" s="42">
        <v>41.75</v>
      </c>
      <c r="L249" s="42">
        <v>52</v>
      </c>
      <c r="M249" s="43">
        <v>50.249999999999993</v>
      </c>
      <c r="N249" s="44">
        <v>48.783900000000003</v>
      </c>
      <c r="O249" s="44">
        <v>43.993300000000005</v>
      </c>
      <c r="P249" s="41">
        <v>41.548299999999998</v>
      </c>
      <c r="Q249" s="44">
        <v>44.809399999999997</v>
      </c>
      <c r="R249" s="44">
        <v>48.585999999999999</v>
      </c>
      <c r="S249" s="44">
        <v>51.369699999999995</v>
      </c>
      <c r="T249" s="41">
        <v>43.921300000000002</v>
      </c>
      <c r="U249" s="42">
        <v>48.278700000000001</v>
      </c>
      <c r="V249" s="43">
        <v>50.505500000000005</v>
      </c>
      <c r="W249" s="41">
        <v>50.039199999999994</v>
      </c>
      <c r="X249" s="42">
        <v>47.158099999999997</v>
      </c>
      <c r="Y249" s="43">
        <v>43.558599999999998</v>
      </c>
      <c r="Z249" s="54"/>
      <c r="AA249" s="54"/>
      <c r="AB249" s="55"/>
      <c r="AC249" s="56"/>
    </row>
    <row r="250" spans="1:29" x14ac:dyDescent="0.15">
      <c r="A250" s="25"/>
      <c r="C250" s="29" t="s">
        <v>574</v>
      </c>
      <c r="D250" s="40">
        <v>2.7147999999999999</v>
      </c>
      <c r="E250" s="41">
        <v>2.4331999999999998</v>
      </c>
      <c r="F250" s="42">
        <v>2.4908999999999999</v>
      </c>
      <c r="G250" s="43">
        <v>2.8372999999999999</v>
      </c>
      <c r="H250" s="41">
        <v>2.75</v>
      </c>
      <c r="I250" s="42">
        <v>3.75</v>
      </c>
      <c r="J250" s="42">
        <v>1.7500000000000002</v>
      </c>
      <c r="K250" s="42">
        <v>3.5000000000000004</v>
      </c>
      <c r="L250" s="42">
        <v>1</v>
      </c>
      <c r="M250" s="43">
        <v>1.25</v>
      </c>
      <c r="N250" s="44">
        <v>2.5427</v>
      </c>
      <c r="O250" s="44">
        <v>2.8845000000000001</v>
      </c>
      <c r="P250" s="41">
        <v>2.1554000000000002</v>
      </c>
      <c r="Q250" s="44">
        <v>2.081</v>
      </c>
      <c r="R250" s="44">
        <v>1.6702999999999999</v>
      </c>
      <c r="S250" s="44">
        <v>5.4060999999999995</v>
      </c>
      <c r="T250" s="41">
        <v>1.7206999999999999</v>
      </c>
      <c r="U250" s="42">
        <v>2.2966000000000002</v>
      </c>
      <c r="V250" s="43">
        <v>5.7978000000000005</v>
      </c>
      <c r="W250" s="41">
        <v>4.2206000000000001</v>
      </c>
      <c r="X250" s="42">
        <v>3.7157000000000004</v>
      </c>
      <c r="Y250" s="43">
        <v>0.86149999999999993</v>
      </c>
      <c r="Z250" s="54"/>
      <c r="AA250" s="54"/>
      <c r="AB250" s="55"/>
      <c r="AC250" s="56"/>
    </row>
    <row r="251" spans="1:29" x14ac:dyDescent="0.15">
      <c r="A251" s="25"/>
      <c r="C251" s="29" t="s">
        <v>575</v>
      </c>
      <c r="D251" s="40">
        <v>21.237100000000002</v>
      </c>
      <c r="E251" s="41">
        <v>28.9313</v>
      </c>
      <c r="F251" s="42">
        <v>22.3292</v>
      </c>
      <c r="G251" s="43">
        <v>18.59</v>
      </c>
      <c r="H251" s="41">
        <v>19.75</v>
      </c>
      <c r="I251" s="42">
        <v>21.25</v>
      </c>
      <c r="J251" s="42">
        <v>22</v>
      </c>
      <c r="K251" s="42">
        <v>26</v>
      </c>
      <c r="L251" s="42">
        <v>19.25</v>
      </c>
      <c r="M251" s="43">
        <v>22.25</v>
      </c>
      <c r="N251" s="44">
        <v>16.797999999999998</v>
      </c>
      <c r="O251" s="44">
        <v>25.614599999999999</v>
      </c>
      <c r="P251" s="41">
        <v>21.544699999999999</v>
      </c>
      <c r="Q251" s="44">
        <v>23.854099999999999</v>
      </c>
      <c r="R251" s="44">
        <v>21.606000000000002</v>
      </c>
      <c r="S251" s="44">
        <v>17.1813</v>
      </c>
      <c r="T251" s="41">
        <v>26.7105</v>
      </c>
      <c r="U251" s="42">
        <v>19.7498</v>
      </c>
      <c r="V251" s="43">
        <v>8.5815999999999999</v>
      </c>
      <c r="W251" s="41">
        <v>11.416399999999999</v>
      </c>
      <c r="X251" s="42">
        <v>19.531499999999998</v>
      </c>
      <c r="Y251" s="43">
        <v>28.673999999999999</v>
      </c>
      <c r="Z251" s="54"/>
      <c r="AA251" s="54"/>
      <c r="AB251" s="55"/>
      <c r="AC251" s="56"/>
    </row>
    <row r="252" spans="1:29" x14ac:dyDescent="0.15">
      <c r="A252" s="25"/>
      <c r="C252" s="29" t="s">
        <v>576</v>
      </c>
      <c r="D252" s="40">
        <v>10.185499999999999</v>
      </c>
      <c r="E252" s="41">
        <v>7.9323000000000006</v>
      </c>
      <c r="F252" s="42">
        <v>9.9605999999999995</v>
      </c>
      <c r="G252" s="43">
        <v>10.9574</v>
      </c>
      <c r="H252" s="41">
        <v>11.25</v>
      </c>
      <c r="I252" s="42">
        <v>9.75</v>
      </c>
      <c r="J252" s="42">
        <v>9.5</v>
      </c>
      <c r="K252" s="42">
        <v>7.2499999999999991</v>
      </c>
      <c r="L252" s="42">
        <v>11.75</v>
      </c>
      <c r="M252" s="43">
        <v>11.25</v>
      </c>
      <c r="N252" s="44">
        <v>10.9085</v>
      </c>
      <c r="O252" s="44">
        <v>9.4725000000000001</v>
      </c>
      <c r="P252" s="41">
        <v>11.5762</v>
      </c>
      <c r="Q252" s="44">
        <v>10.130000000000001</v>
      </c>
      <c r="R252" s="44">
        <v>11.8986</v>
      </c>
      <c r="S252" s="44">
        <v>6.9723999999999995</v>
      </c>
      <c r="T252" s="41">
        <v>8.0605999999999991</v>
      </c>
      <c r="U252" s="42">
        <v>10.0733</v>
      </c>
      <c r="V252" s="43">
        <v>15.928000000000001</v>
      </c>
      <c r="W252" s="41">
        <v>15.9114</v>
      </c>
      <c r="X252" s="42">
        <v>10.4725</v>
      </c>
      <c r="Y252" s="43">
        <v>6.6635999999999997</v>
      </c>
      <c r="Z252" s="54"/>
      <c r="AA252" s="54"/>
      <c r="AB252" s="55"/>
      <c r="AC252" s="56"/>
    </row>
    <row r="253" spans="1:29" x14ac:dyDescent="0.15">
      <c r="A253" s="25"/>
      <c r="C253" s="29" t="s">
        <v>577</v>
      </c>
      <c r="D253" s="40">
        <v>18.538</v>
      </c>
      <c r="E253" s="41">
        <v>23.938400000000001</v>
      </c>
      <c r="F253" s="42">
        <v>15.1425</v>
      </c>
      <c r="G253" s="43">
        <v>20.006</v>
      </c>
      <c r="H253" s="41">
        <v>17</v>
      </c>
      <c r="I253" s="42">
        <v>20</v>
      </c>
      <c r="J253" s="42">
        <v>22.75</v>
      </c>
      <c r="K253" s="42">
        <v>20.25</v>
      </c>
      <c r="L253" s="42">
        <v>14.000000000000002</v>
      </c>
      <c r="M253" s="43">
        <v>13.5</v>
      </c>
      <c r="N253" s="44">
        <v>20.017800000000001</v>
      </c>
      <c r="O253" s="44">
        <v>17.078699999999998</v>
      </c>
      <c r="P253" s="41">
        <v>22.216799999999999</v>
      </c>
      <c r="Q253" s="44">
        <v>18.8886</v>
      </c>
      <c r="R253" s="44">
        <v>14.766999999999999</v>
      </c>
      <c r="S253" s="44">
        <v>17.750499999999999</v>
      </c>
      <c r="T253" s="41">
        <v>18.564</v>
      </c>
      <c r="U253" s="42">
        <v>19.106400000000001</v>
      </c>
      <c r="V253" s="43">
        <v>17.909500000000001</v>
      </c>
      <c r="W253" s="41">
        <v>17.576900000000002</v>
      </c>
      <c r="X253" s="42">
        <v>18.122800000000002</v>
      </c>
      <c r="Y253" s="43">
        <v>19.2577</v>
      </c>
      <c r="Z253" s="54"/>
      <c r="AA253" s="54"/>
      <c r="AB253" s="55"/>
      <c r="AC253" s="56"/>
    </row>
    <row r="254" spans="1:29" x14ac:dyDescent="0.15">
      <c r="A254" s="25"/>
      <c r="C254" s="29" t="s">
        <v>578</v>
      </c>
      <c r="D254" s="40">
        <v>0.15049999999999999</v>
      </c>
      <c r="E254" s="41">
        <v>0</v>
      </c>
      <c r="F254" s="42">
        <v>8.8200000000000001E-2</v>
      </c>
      <c r="G254" s="43">
        <v>0.23679999999999998</v>
      </c>
      <c r="H254" s="41">
        <v>0</v>
      </c>
      <c r="I254" s="42">
        <v>0.25</v>
      </c>
      <c r="J254" s="42">
        <v>0.5</v>
      </c>
      <c r="K254" s="42">
        <v>0</v>
      </c>
      <c r="L254" s="42">
        <v>0</v>
      </c>
      <c r="M254" s="43">
        <v>0.25</v>
      </c>
      <c r="N254" s="44">
        <v>0</v>
      </c>
      <c r="O254" s="44">
        <v>0.29880000000000001</v>
      </c>
      <c r="P254" s="41">
        <v>0.28760000000000002</v>
      </c>
      <c r="Q254" s="44">
        <v>0</v>
      </c>
      <c r="R254" s="44">
        <v>0.1429</v>
      </c>
      <c r="S254" s="44">
        <v>0.20549999999999999</v>
      </c>
      <c r="T254" s="41">
        <v>0.27129999999999999</v>
      </c>
      <c r="U254" s="42">
        <v>0</v>
      </c>
      <c r="V254" s="43">
        <v>0</v>
      </c>
      <c r="W254" s="41">
        <v>0</v>
      </c>
      <c r="X254" s="42">
        <v>0.1915</v>
      </c>
      <c r="Y254" s="43">
        <v>0.20100000000000001</v>
      </c>
      <c r="Z254" s="54"/>
      <c r="AA254" s="54"/>
      <c r="AB254" s="55"/>
      <c r="AC254" s="56"/>
    </row>
    <row r="255" spans="1:29" x14ac:dyDescent="0.15">
      <c r="A255" s="25"/>
      <c r="C255" s="29" t="s">
        <v>579</v>
      </c>
      <c r="D255" s="40">
        <v>0.34589999999999999</v>
      </c>
      <c r="E255" s="41">
        <v>0.6966</v>
      </c>
      <c r="F255" s="42">
        <v>0.11989999999999999</v>
      </c>
      <c r="G255" s="43">
        <v>0.45350000000000001</v>
      </c>
      <c r="H255" s="41">
        <v>0.75</v>
      </c>
      <c r="I255" s="42">
        <v>0</v>
      </c>
      <c r="J255" s="42">
        <v>0</v>
      </c>
      <c r="K255" s="42">
        <v>0.75</v>
      </c>
      <c r="L255" s="42">
        <v>0</v>
      </c>
      <c r="M255" s="43">
        <v>0.75</v>
      </c>
      <c r="N255" s="44">
        <v>0.54120000000000001</v>
      </c>
      <c r="O255" s="44">
        <v>0.15340000000000001</v>
      </c>
      <c r="P255" s="41">
        <v>0</v>
      </c>
      <c r="Q255" s="44">
        <v>0</v>
      </c>
      <c r="R255" s="44">
        <v>0.82260000000000011</v>
      </c>
      <c r="S255" s="44">
        <v>0.6583</v>
      </c>
      <c r="T255" s="41">
        <v>8.6099999999999996E-2</v>
      </c>
      <c r="U255" s="42">
        <v>0.1215</v>
      </c>
      <c r="V255" s="43">
        <v>1.2775999999999998</v>
      </c>
      <c r="W255" s="41">
        <v>0.70989999999999998</v>
      </c>
      <c r="X255" s="42">
        <v>0.39039999999999997</v>
      </c>
      <c r="Y255" s="43">
        <v>9.5699999999999993E-2</v>
      </c>
      <c r="Z255" s="54"/>
      <c r="AA255" s="54"/>
      <c r="AB255" s="55"/>
      <c r="AC255" s="56"/>
    </row>
    <row r="256" spans="1:29" x14ac:dyDescent="0.15">
      <c r="A256" s="25"/>
      <c r="B256" s="23"/>
      <c r="C256" s="29" t="s">
        <v>580</v>
      </c>
      <c r="D256" s="61">
        <v>9.7000000000000003E-3</v>
      </c>
      <c r="E256" s="41">
        <v>0</v>
      </c>
      <c r="F256" s="42">
        <v>0</v>
      </c>
      <c r="G256" s="62">
        <v>1.9900000000000001E-2</v>
      </c>
      <c r="H256" s="41">
        <v>0</v>
      </c>
      <c r="I256" s="42">
        <v>0</v>
      </c>
      <c r="J256" s="42">
        <v>0</v>
      </c>
      <c r="K256" s="42">
        <v>0</v>
      </c>
      <c r="L256" s="42">
        <v>0</v>
      </c>
      <c r="M256" s="43">
        <v>0.25</v>
      </c>
      <c r="N256" s="44">
        <v>1.95E-2</v>
      </c>
      <c r="O256" s="44">
        <v>0</v>
      </c>
      <c r="P256" s="41">
        <v>0</v>
      </c>
      <c r="Q256" s="44">
        <v>0</v>
      </c>
      <c r="R256" s="44">
        <v>3.95E-2</v>
      </c>
      <c r="S256" s="44">
        <v>0</v>
      </c>
      <c r="T256" s="41">
        <v>1.7499999999999998E-2</v>
      </c>
      <c r="U256" s="42">
        <v>0</v>
      </c>
      <c r="V256" s="43">
        <v>0</v>
      </c>
      <c r="W256" s="41">
        <v>0</v>
      </c>
      <c r="X256" s="42">
        <v>2.6400000000000003E-2</v>
      </c>
      <c r="Y256" s="43">
        <v>0</v>
      </c>
      <c r="Z256" s="54"/>
      <c r="AA256" s="54"/>
      <c r="AB256" s="55"/>
      <c r="AC256" s="56"/>
    </row>
    <row r="257" spans="1:29" x14ac:dyDescent="0.15">
      <c r="A257" s="25"/>
      <c r="C257" s="29" t="s">
        <v>581</v>
      </c>
      <c r="D257" s="40">
        <v>5.74E-2</v>
      </c>
      <c r="E257" s="41">
        <v>0</v>
      </c>
      <c r="F257" s="42">
        <v>0.14410000000000001</v>
      </c>
      <c r="G257" s="43">
        <v>0</v>
      </c>
      <c r="H257" s="41">
        <v>0</v>
      </c>
      <c r="I257" s="42">
        <v>0</v>
      </c>
      <c r="J257" s="42">
        <v>0</v>
      </c>
      <c r="K257" s="42">
        <v>0.25</v>
      </c>
      <c r="L257" s="42">
        <v>0.25</v>
      </c>
      <c r="M257" s="43">
        <v>0</v>
      </c>
      <c r="N257" s="44">
        <v>5.7099999999999998E-2</v>
      </c>
      <c r="O257" s="44">
        <v>5.7700000000000001E-2</v>
      </c>
      <c r="P257" s="41">
        <v>0</v>
      </c>
      <c r="Q257" s="44">
        <v>0.10150000000000001</v>
      </c>
      <c r="R257" s="44">
        <v>0.1153</v>
      </c>
      <c r="S257" s="44">
        <v>0</v>
      </c>
      <c r="T257" s="41">
        <v>0.10349999999999999</v>
      </c>
      <c r="U257" s="42">
        <v>0</v>
      </c>
      <c r="V257" s="43">
        <v>0</v>
      </c>
      <c r="W257" s="41">
        <v>0</v>
      </c>
      <c r="X257" s="42">
        <v>7.7100000000000002E-2</v>
      </c>
      <c r="Y257" s="43">
        <v>7.3099999999999998E-2</v>
      </c>
      <c r="Z257" s="54"/>
      <c r="AA257" s="54"/>
      <c r="AB257" s="55"/>
      <c r="AC257" s="56"/>
    </row>
    <row r="258" spans="1:29" x14ac:dyDescent="0.15">
      <c r="A258" s="25"/>
      <c r="C258" s="29" t="s">
        <v>582</v>
      </c>
      <c r="D258" s="61">
        <v>2.9100000000000001E-2</v>
      </c>
      <c r="E258" s="41">
        <v>0</v>
      </c>
      <c r="F258" s="42">
        <v>0</v>
      </c>
      <c r="G258" s="43">
        <v>5.9699999999999996E-2</v>
      </c>
      <c r="H258" s="41">
        <v>0</v>
      </c>
      <c r="I258" s="42">
        <v>0</v>
      </c>
      <c r="J258" s="42">
        <v>0</v>
      </c>
      <c r="K258" s="42">
        <v>0</v>
      </c>
      <c r="L258" s="42">
        <v>0.25</v>
      </c>
      <c r="M258" s="43">
        <v>0</v>
      </c>
      <c r="N258" s="44">
        <v>5.8500000000000003E-2</v>
      </c>
      <c r="O258" s="44">
        <v>0</v>
      </c>
      <c r="P258" s="41">
        <v>0.1186</v>
      </c>
      <c r="Q258" s="44">
        <v>0</v>
      </c>
      <c r="R258" s="44">
        <v>0</v>
      </c>
      <c r="S258" s="44">
        <v>0</v>
      </c>
      <c r="T258" s="41">
        <v>5.2400000000000002E-2</v>
      </c>
      <c r="U258" s="42">
        <v>0</v>
      </c>
      <c r="V258" s="43">
        <v>0</v>
      </c>
      <c r="W258" s="41">
        <v>0</v>
      </c>
      <c r="X258" s="42">
        <v>0</v>
      </c>
      <c r="Y258" s="43">
        <v>7.3099999999999998E-2</v>
      </c>
      <c r="Z258" s="54"/>
      <c r="AA258" s="54"/>
      <c r="AB258" s="55"/>
      <c r="AC258" s="56"/>
    </row>
    <row r="259" spans="1:29" x14ac:dyDescent="0.15">
      <c r="A259" s="25"/>
      <c r="C259" s="29" t="s">
        <v>554</v>
      </c>
      <c r="D259" s="40">
        <v>0.2349</v>
      </c>
      <c r="E259" s="41">
        <v>1.3322000000000001</v>
      </c>
      <c r="F259" s="42">
        <v>7.2999999999999995E-2</v>
      </c>
      <c r="G259" s="43">
        <v>0.1193</v>
      </c>
      <c r="H259" s="41">
        <v>0.25</v>
      </c>
      <c r="I259" s="42">
        <v>0.25</v>
      </c>
      <c r="J259" s="42">
        <v>0</v>
      </c>
      <c r="K259" s="42">
        <v>0</v>
      </c>
      <c r="L259" s="42">
        <v>0.75</v>
      </c>
      <c r="M259" s="43">
        <v>0</v>
      </c>
      <c r="N259" s="44">
        <v>0.15560000000000002</v>
      </c>
      <c r="O259" s="44">
        <v>0.31319999999999998</v>
      </c>
      <c r="P259" s="41">
        <v>0.43379999999999996</v>
      </c>
      <c r="Q259" s="44">
        <v>0</v>
      </c>
      <c r="R259" s="44">
        <v>0.11820000000000001</v>
      </c>
      <c r="S259" s="44">
        <v>0.45610000000000001</v>
      </c>
      <c r="T259" s="41">
        <v>0.31870000000000004</v>
      </c>
      <c r="U259" s="42">
        <v>0.24910000000000002</v>
      </c>
      <c r="V259" s="43">
        <v>0</v>
      </c>
      <c r="W259" s="41">
        <v>0.12570000000000001</v>
      </c>
      <c r="X259" s="42">
        <v>0.158</v>
      </c>
      <c r="Y259" s="43">
        <v>0.37130000000000002</v>
      </c>
      <c r="Z259" s="54"/>
      <c r="AA259" s="54"/>
      <c r="AB259" s="55"/>
      <c r="AC259" s="56"/>
    </row>
    <row r="260" spans="1:29" x14ac:dyDescent="0.15">
      <c r="A260" s="25"/>
      <c r="C260" s="29" t="s">
        <v>39</v>
      </c>
      <c r="D260" s="40">
        <v>0.12529999999999999</v>
      </c>
      <c r="E260" s="41">
        <v>0</v>
      </c>
      <c r="F260" s="42">
        <v>0.16850000000000001</v>
      </c>
      <c r="G260" s="43">
        <v>0.1193</v>
      </c>
      <c r="H260" s="41">
        <v>0</v>
      </c>
      <c r="I260" s="42">
        <v>0</v>
      </c>
      <c r="J260" s="42">
        <v>0</v>
      </c>
      <c r="K260" s="42">
        <v>0.25</v>
      </c>
      <c r="L260" s="42">
        <v>0.75</v>
      </c>
      <c r="M260" s="43">
        <v>0.25</v>
      </c>
      <c r="N260" s="44">
        <v>0.1171</v>
      </c>
      <c r="O260" s="44">
        <v>0.1333</v>
      </c>
      <c r="P260" s="41">
        <v>0.1186</v>
      </c>
      <c r="Q260" s="44">
        <v>0.13539999999999999</v>
      </c>
      <c r="R260" s="44">
        <v>0.23349999999999999</v>
      </c>
      <c r="S260" s="44">
        <v>0</v>
      </c>
      <c r="T260" s="41">
        <v>0.1734</v>
      </c>
      <c r="U260" s="42">
        <v>0.12459999999999999</v>
      </c>
      <c r="V260" s="43">
        <v>0</v>
      </c>
      <c r="W260" s="41">
        <v>0</v>
      </c>
      <c r="X260" s="42">
        <v>0.15610000000000002</v>
      </c>
      <c r="Y260" s="43">
        <v>0.17049999999999998</v>
      </c>
      <c r="Z260" s="54"/>
      <c r="AA260" s="54"/>
      <c r="AB260" s="55"/>
      <c r="AC260" s="56"/>
    </row>
    <row r="261" spans="1:29" x14ac:dyDescent="0.15">
      <c r="A261" s="25"/>
      <c r="D261" s="40"/>
      <c r="E261" s="41"/>
      <c r="F261" s="42"/>
      <c r="G261" s="43"/>
      <c r="H261" s="41"/>
      <c r="I261" s="42"/>
      <c r="J261" s="42"/>
      <c r="K261" s="42"/>
      <c r="L261" s="42"/>
      <c r="M261" s="43"/>
      <c r="N261" s="44"/>
      <c r="O261" s="44"/>
      <c r="P261" s="41"/>
      <c r="Q261" s="44"/>
      <c r="R261" s="44"/>
      <c r="S261" s="44"/>
      <c r="T261" s="41"/>
      <c r="U261" s="42"/>
      <c r="V261" s="43"/>
      <c r="W261" s="41"/>
      <c r="X261" s="42"/>
      <c r="Y261" s="43"/>
      <c r="Z261" s="44"/>
      <c r="AA261" s="44"/>
      <c r="AB261" s="44"/>
      <c r="AC261" s="43"/>
    </row>
    <row r="262" spans="1:29" ht="42" x14ac:dyDescent="0.15">
      <c r="A262" s="25"/>
      <c r="B262" s="23" t="s">
        <v>107</v>
      </c>
      <c r="C262" s="30" t="s">
        <v>108</v>
      </c>
      <c r="D262" s="40"/>
      <c r="E262" s="41"/>
      <c r="F262" s="42"/>
      <c r="G262" s="43"/>
      <c r="H262" s="41"/>
      <c r="I262" s="42"/>
      <c r="J262" s="42"/>
      <c r="K262" s="42"/>
      <c r="L262" s="42"/>
      <c r="M262" s="43"/>
      <c r="N262" s="44"/>
      <c r="O262" s="44"/>
      <c r="P262" s="41"/>
      <c r="Q262" s="44"/>
      <c r="R262" s="44"/>
      <c r="S262" s="44"/>
      <c r="T262" s="41"/>
      <c r="U262" s="42"/>
      <c r="V262" s="43"/>
      <c r="W262" s="41"/>
      <c r="X262" s="42"/>
      <c r="Y262" s="43"/>
      <c r="Z262" s="44"/>
      <c r="AA262" s="44"/>
      <c r="AB262" s="44"/>
      <c r="AC262" s="43"/>
    </row>
    <row r="263" spans="1:29" x14ac:dyDescent="0.15">
      <c r="A263" s="25"/>
      <c r="C263" s="29" t="s">
        <v>109</v>
      </c>
      <c r="D263" s="40">
        <v>8.9317999999999991</v>
      </c>
      <c r="E263" s="41">
        <v>8.1379000000000001</v>
      </c>
      <c r="F263" s="42">
        <v>9.3606999999999996</v>
      </c>
      <c r="G263" s="43">
        <v>8.7553000000000001</v>
      </c>
      <c r="H263" s="41">
        <v>8.75</v>
      </c>
      <c r="I263" s="42">
        <v>8</v>
      </c>
      <c r="J263" s="42">
        <v>9.75</v>
      </c>
      <c r="K263" s="42">
        <v>8.5</v>
      </c>
      <c r="L263" s="42">
        <v>11</v>
      </c>
      <c r="M263" s="43">
        <v>9.25</v>
      </c>
      <c r="N263" s="44">
        <v>9.8073999999999995</v>
      </c>
      <c r="O263" s="44">
        <v>8.0683000000000007</v>
      </c>
      <c r="P263" s="41">
        <v>7.7805999999999997</v>
      </c>
      <c r="Q263" s="44">
        <v>10.993500000000001</v>
      </c>
      <c r="R263" s="44">
        <v>10.2989</v>
      </c>
      <c r="S263" s="44">
        <v>5.6448999999999998</v>
      </c>
      <c r="T263" s="41">
        <v>8.2055000000000007</v>
      </c>
      <c r="U263" s="42">
        <v>9.3770999999999987</v>
      </c>
      <c r="V263" s="43">
        <v>10.014099999999999</v>
      </c>
      <c r="W263" s="41">
        <v>9.6243999999999996</v>
      </c>
      <c r="X263" s="42">
        <v>8.7248999999999999</v>
      </c>
      <c r="Y263" s="43">
        <v>8.5012000000000008</v>
      </c>
      <c r="Z263" s="54"/>
      <c r="AA263" s="54"/>
      <c r="AB263" s="55"/>
      <c r="AC263" s="56"/>
    </row>
    <row r="264" spans="1:29" x14ac:dyDescent="0.15">
      <c r="A264" s="25"/>
      <c r="C264" s="29">
        <v>2</v>
      </c>
      <c r="D264" s="40">
        <v>6.8210000000000006</v>
      </c>
      <c r="E264" s="41">
        <v>6.2834000000000003</v>
      </c>
      <c r="F264" s="42">
        <v>8.8795999999999999</v>
      </c>
      <c r="G264" s="43">
        <v>5.1511000000000005</v>
      </c>
      <c r="H264" s="41">
        <v>7.5</v>
      </c>
      <c r="I264" s="42">
        <v>5.5</v>
      </c>
      <c r="J264" s="42">
        <v>7.0000000000000009</v>
      </c>
      <c r="K264" s="42">
        <v>6.25</v>
      </c>
      <c r="L264" s="42">
        <v>8.25</v>
      </c>
      <c r="M264" s="43">
        <v>7.75</v>
      </c>
      <c r="N264" s="44">
        <v>7.0742000000000003</v>
      </c>
      <c r="O264" s="44">
        <v>6.571200000000001</v>
      </c>
      <c r="P264" s="41">
        <v>4.9870999999999999</v>
      </c>
      <c r="Q264" s="44">
        <v>7.84</v>
      </c>
      <c r="R264" s="44">
        <v>7.4322999999999997</v>
      </c>
      <c r="S264" s="44">
        <v>6.8626999999999994</v>
      </c>
      <c r="T264" s="41">
        <v>6.3097000000000003</v>
      </c>
      <c r="U264" s="42">
        <v>7.4558999999999997</v>
      </c>
      <c r="V264" s="43">
        <v>7.4872999999999994</v>
      </c>
      <c r="W264" s="41">
        <v>6.0194999999999999</v>
      </c>
      <c r="X264" s="42">
        <v>8.0229999999999997</v>
      </c>
      <c r="Y264" s="43">
        <v>6.2233999999999998</v>
      </c>
      <c r="Z264" s="54"/>
      <c r="AA264" s="54"/>
      <c r="AB264" s="55"/>
      <c r="AC264" s="56"/>
    </row>
    <row r="265" spans="1:29" x14ac:dyDescent="0.15">
      <c r="A265" s="25"/>
      <c r="C265" s="29">
        <v>3</v>
      </c>
      <c r="D265" s="40">
        <v>17.854099999999999</v>
      </c>
      <c r="E265" s="41">
        <v>15.5167</v>
      </c>
      <c r="F265" s="42">
        <v>19.9678</v>
      </c>
      <c r="G265" s="43">
        <v>16.788700000000002</v>
      </c>
      <c r="H265" s="41">
        <v>17.5</v>
      </c>
      <c r="I265" s="42">
        <v>19.75</v>
      </c>
      <c r="J265" s="42">
        <v>17</v>
      </c>
      <c r="K265" s="42">
        <v>19.75</v>
      </c>
      <c r="L265" s="42">
        <v>14.499999999999998</v>
      </c>
      <c r="M265" s="43">
        <v>14.499999999999998</v>
      </c>
      <c r="N265" s="44">
        <v>16.307199999999998</v>
      </c>
      <c r="O265" s="44">
        <v>19.3794</v>
      </c>
      <c r="P265" s="41">
        <v>17.6127</v>
      </c>
      <c r="Q265" s="44">
        <v>18.838799999999999</v>
      </c>
      <c r="R265" s="44">
        <v>19.088899999999999</v>
      </c>
      <c r="S265" s="44">
        <v>15.288399999999999</v>
      </c>
      <c r="T265" s="41">
        <v>16.139200000000002</v>
      </c>
      <c r="U265" s="42">
        <v>18.863700000000001</v>
      </c>
      <c r="V265" s="43">
        <v>21.308</v>
      </c>
      <c r="W265" s="41">
        <v>21.481300000000001</v>
      </c>
      <c r="X265" s="42">
        <v>17.919999999999998</v>
      </c>
      <c r="Y265" s="43">
        <v>15.8109</v>
      </c>
      <c r="Z265" s="54"/>
      <c r="AA265" s="54"/>
      <c r="AB265" s="55"/>
      <c r="AC265" s="56"/>
    </row>
    <row r="266" spans="1:29" x14ac:dyDescent="0.15">
      <c r="A266" s="25"/>
      <c r="C266" s="29">
        <v>4</v>
      </c>
      <c r="D266" s="40">
        <v>15.735399999999998</v>
      </c>
      <c r="E266" s="41">
        <v>11.518800000000001</v>
      </c>
      <c r="F266" s="42">
        <v>19.1554</v>
      </c>
      <c r="G266" s="43">
        <v>13.724400000000001</v>
      </c>
      <c r="H266" s="41">
        <v>16</v>
      </c>
      <c r="I266" s="42">
        <v>15.25</v>
      </c>
      <c r="J266" s="42">
        <v>16.75</v>
      </c>
      <c r="K266" s="42">
        <v>17.25</v>
      </c>
      <c r="L266" s="42">
        <v>13.5</v>
      </c>
      <c r="M266" s="43">
        <v>15.75</v>
      </c>
      <c r="N266" s="44">
        <v>14.702999999999999</v>
      </c>
      <c r="O266" s="44">
        <v>16.753499999999999</v>
      </c>
      <c r="P266" s="41">
        <v>17.814</v>
      </c>
      <c r="Q266" s="44">
        <v>15.014900000000001</v>
      </c>
      <c r="R266" s="44">
        <v>13.550300000000002</v>
      </c>
      <c r="S266" s="44">
        <v>17.127100000000002</v>
      </c>
      <c r="T266" s="41">
        <v>17.051099999999998</v>
      </c>
      <c r="U266" s="42">
        <v>14.6145</v>
      </c>
      <c r="V266" s="43">
        <v>13.575499999999998</v>
      </c>
      <c r="W266" s="41">
        <v>12.761700000000001</v>
      </c>
      <c r="X266" s="42">
        <v>16.582599999999999</v>
      </c>
      <c r="Y266" s="43">
        <v>16.791900000000002</v>
      </c>
      <c r="Z266" s="54"/>
      <c r="AA266" s="54"/>
      <c r="AB266" s="55"/>
      <c r="AC266" s="56"/>
    </row>
    <row r="267" spans="1:29" x14ac:dyDescent="0.15">
      <c r="A267" s="25"/>
      <c r="C267" s="29" t="s">
        <v>110</v>
      </c>
      <c r="D267" s="40">
        <v>21.450800000000001</v>
      </c>
      <c r="E267" s="41">
        <v>27.202300000000001</v>
      </c>
      <c r="F267" s="42">
        <v>16.2637</v>
      </c>
      <c r="G267" s="43">
        <v>24.542400000000001</v>
      </c>
      <c r="H267" s="41">
        <v>23</v>
      </c>
      <c r="I267" s="42">
        <v>22.5</v>
      </c>
      <c r="J267" s="42">
        <v>14.499999999999998</v>
      </c>
      <c r="K267" s="42">
        <v>19.75</v>
      </c>
      <c r="L267" s="42">
        <v>23.5</v>
      </c>
      <c r="M267" s="43">
        <v>25.5</v>
      </c>
      <c r="N267" s="44">
        <v>21.275099999999998</v>
      </c>
      <c r="O267" s="44">
        <v>21.624099999999999</v>
      </c>
      <c r="P267" s="41">
        <v>16.317699999999999</v>
      </c>
      <c r="Q267" s="44">
        <v>18.8673</v>
      </c>
      <c r="R267" s="44">
        <v>21.750499999999999</v>
      </c>
      <c r="S267" s="44">
        <v>30.657299999999999</v>
      </c>
      <c r="T267" s="41">
        <v>25.1523</v>
      </c>
      <c r="U267" s="42">
        <v>18.7775</v>
      </c>
      <c r="V267" s="43">
        <v>14.7608</v>
      </c>
      <c r="W267" s="41">
        <v>17.096800000000002</v>
      </c>
      <c r="X267" s="42">
        <v>19.723499999999998</v>
      </c>
      <c r="Y267" s="43">
        <v>25.7315</v>
      </c>
      <c r="Z267" s="54"/>
      <c r="AA267" s="54"/>
      <c r="AB267" s="55"/>
      <c r="AC267" s="56"/>
    </row>
    <row r="268" spans="1:29" x14ac:dyDescent="0.15">
      <c r="A268" s="25"/>
      <c r="C268" s="29" t="s">
        <v>39</v>
      </c>
      <c r="D268" s="40">
        <v>9.7434000000000012</v>
      </c>
      <c r="E268" s="41">
        <v>7.3476999999999997</v>
      </c>
      <c r="F268" s="42">
        <v>10.5253</v>
      </c>
      <c r="G268" s="43">
        <v>9.7209000000000003</v>
      </c>
      <c r="H268" s="41">
        <v>10.75</v>
      </c>
      <c r="I268" s="42">
        <v>9.5</v>
      </c>
      <c r="J268" s="42">
        <v>2.75</v>
      </c>
      <c r="K268" s="42">
        <v>9</v>
      </c>
      <c r="L268" s="42">
        <v>15.5</v>
      </c>
      <c r="M268" s="43">
        <v>13.750000000000002</v>
      </c>
      <c r="N268" s="44">
        <v>9.7408999999999999</v>
      </c>
      <c r="O268" s="44">
        <v>9.7458000000000009</v>
      </c>
      <c r="P268" s="41">
        <v>11.523899999999999</v>
      </c>
      <c r="Q268" s="44">
        <v>9.043099999999999</v>
      </c>
      <c r="R268" s="44">
        <v>11.683200000000001</v>
      </c>
      <c r="S268" s="44">
        <v>6.6742999999999997</v>
      </c>
      <c r="T268" s="41">
        <v>8.1249000000000002</v>
      </c>
      <c r="U268" s="42">
        <v>9.6967999999999996</v>
      </c>
      <c r="V268" s="43">
        <v>14.0817</v>
      </c>
      <c r="W268" s="41">
        <v>14.0739</v>
      </c>
      <c r="X268" s="42">
        <v>10.025499999999999</v>
      </c>
      <c r="Y268" s="43">
        <v>6.9627999999999997</v>
      </c>
      <c r="Z268" s="54"/>
      <c r="AA268" s="54"/>
      <c r="AB268" s="55"/>
      <c r="AC268" s="56"/>
    </row>
    <row r="269" spans="1:29" x14ac:dyDescent="0.15">
      <c r="A269" s="25"/>
      <c r="C269" s="29" t="s">
        <v>572</v>
      </c>
      <c r="D269" s="40">
        <v>19.4636</v>
      </c>
      <c r="E269" s="41">
        <v>23.993200000000002</v>
      </c>
      <c r="F269" s="42">
        <v>15.8476</v>
      </c>
      <c r="G269" s="43">
        <v>21.3172</v>
      </c>
      <c r="H269" s="41">
        <v>16.5</v>
      </c>
      <c r="I269" s="42">
        <v>19.5</v>
      </c>
      <c r="J269" s="42">
        <v>32.25</v>
      </c>
      <c r="K269" s="42">
        <v>19.5</v>
      </c>
      <c r="L269" s="42">
        <v>13.750000000000002</v>
      </c>
      <c r="M269" s="43">
        <v>13.5</v>
      </c>
      <c r="N269" s="44">
        <v>21.092199999999998</v>
      </c>
      <c r="O269" s="44">
        <v>17.857700000000001</v>
      </c>
      <c r="P269" s="41">
        <v>23.963999999999999</v>
      </c>
      <c r="Q269" s="44">
        <v>19.4024</v>
      </c>
      <c r="R269" s="44">
        <v>16.195999999999998</v>
      </c>
      <c r="S269" s="44">
        <v>17.7454</v>
      </c>
      <c r="T269" s="41">
        <v>19.017300000000002</v>
      </c>
      <c r="U269" s="42">
        <v>21.214600000000001</v>
      </c>
      <c r="V269" s="43">
        <v>18.772600000000001</v>
      </c>
      <c r="W269" s="41">
        <v>18.942399999999999</v>
      </c>
      <c r="X269" s="42">
        <v>19.000500000000002</v>
      </c>
      <c r="Y269" s="43">
        <v>19.9785</v>
      </c>
      <c r="Z269" s="54"/>
      <c r="AA269" s="54"/>
      <c r="AB269" s="55"/>
      <c r="AC269" s="56"/>
    </row>
    <row r="270" spans="1:29" x14ac:dyDescent="0.15">
      <c r="A270" s="25"/>
      <c r="C270" s="31" t="s">
        <v>35</v>
      </c>
      <c r="D270" s="49">
        <f>(D263*1+D264*2+D265*3+D266*4+D267*5)/SUM(D263:D267)</f>
        <v>3.4796004130346039</v>
      </c>
      <c r="E270" s="50">
        <f t="shared" ref="E270:Y270" si="20">(E263*1+E264*2+E265*3+E266*4+E267*5)/SUM(E263:E267)</f>
        <v>3.6315870729444466</v>
      </c>
      <c r="F270" s="51">
        <f t="shared" si="20"/>
        <v>3.3270774931003761</v>
      </c>
      <c r="G270" s="52">
        <f t="shared" si="20"/>
        <v>3.5821692847789861</v>
      </c>
      <c r="H270" s="50">
        <f t="shared" si="20"/>
        <v>3.5085910652920962</v>
      </c>
      <c r="I270" s="51">
        <f t="shared" si="20"/>
        <v>3.545774647887324</v>
      </c>
      <c r="J270" s="51">
        <f t="shared" si="20"/>
        <v>3.296153846153846</v>
      </c>
      <c r="K270" s="51">
        <f t="shared" si="20"/>
        <v>3.4685314685314683</v>
      </c>
      <c r="L270" s="51">
        <f t="shared" si="20"/>
        <v>3.4275618374558303</v>
      </c>
      <c r="M270" s="52">
        <f t="shared" si="20"/>
        <v>3.5567010309278349</v>
      </c>
      <c r="N270" s="53">
        <f t="shared" si="20"/>
        <v>3.4418905574776368</v>
      </c>
      <c r="O270" s="53">
        <f t="shared" si="20"/>
        <v>3.5151340189097535</v>
      </c>
      <c r="P270" s="50">
        <f t="shared" si="20"/>
        <v>3.4634959953249083</v>
      </c>
      <c r="Q270" s="53">
        <f t="shared" si="20"/>
        <v>3.3203502225576309</v>
      </c>
      <c r="R270" s="53">
        <f t="shared" si="20"/>
        <v>3.4023965313799471</v>
      </c>
      <c r="S270" s="53">
        <f t="shared" si="20"/>
        <v>3.7976829971791628</v>
      </c>
      <c r="T270" s="50">
        <f t="shared" si="20"/>
        <v>3.6126317292040109</v>
      </c>
      <c r="U270" s="51">
        <f t="shared" si="20"/>
        <v>3.3757401716923319</v>
      </c>
      <c r="V270" s="52">
        <f t="shared" si="20"/>
        <v>3.2320565576053273</v>
      </c>
      <c r="W270" s="50">
        <f t="shared" si="20"/>
        <v>3.32376533395438</v>
      </c>
      <c r="X270" s="51">
        <f t="shared" si="20"/>
        <v>3.4305351255389294</v>
      </c>
      <c r="Y270" s="52">
        <f t="shared" si="20"/>
        <v>3.6163396930421889</v>
      </c>
      <c r="Z270" s="54"/>
      <c r="AA270" s="54"/>
      <c r="AB270" s="55"/>
      <c r="AC270" s="56"/>
    </row>
    <row r="271" spans="1:29" x14ac:dyDescent="0.15">
      <c r="A271" s="25"/>
      <c r="C271" s="31"/>
      <c r="D271" s="40"/>
      <c r="E271" s="41"/>
      <c r="F271" s="42"/>
      <c r="G271" s="43"/>
      <c r="H271" s="41"/>
      <c r="I271" s="42"/>
      <c r="J271" s="42"/>
      <c r="K271" s="42"/>
      <c r="L271" s="42"/>
      <c r="M271" s="43"/>
      <c r="N271" s="44"/>
      <c r="O271" s="44"/>
      <c r="P271" s="41"/>
      <c r="Q271" s="44"/>
      <c r="R271" s="44"/>
      <c r="S271" s="44"/>
      <c r="T271" s="41"/>
      <c r="U271" s="42"/>
      <c r="V271" s="43"/>
      <c r="W271" s="41"/>
      <c r="X271" s="42"/>
      <c r="Y271" s="43"/>
      <c r="Z271" s="44"/>
      <c r="AA271" s="44"/>
      <c r="AB271" s="44"/>
      <c r="AC271" s="43"/>
    </row>
    <row r="272" spans="1:29" ht="42" x14ac:dyDescent="0.15">
      <c r="A272" s="25"/>
      <c r="B272" s="23" t="s">
        <v>111</v>
      </c>
      <c r="C272" s="30" t="s">
        <v>112</v>
      </c>
      <c r="D272" s="40"/>
      <c r="E272" s="41"/>
      <c r="F272" s="42"/>
      <c r="G272" s="43"/>
      <c r="H272" s="41"/>
      <c r="I272" s="42"/>
      <c r="J272" s="42"/>
      <c r="K272" s="42"/>
      <c r="L272" s="42"/>
      <c r="M272" s="43"/>
      <c r="N272" s="44"/>
      <c r="O272" s="44"/>
      <c r="P272" s="41"/>
      <c r="Q272" s="44"/>
      <c r="R272" s="44"/>
      <c r="S272" s="44"/>
      <c r="T272" s="41"/>
      <c r="U272" s="42"/>
      <c r="V272" s="43"/>
      <c r="W272" s="41"/>
      <c r="X272" s="42"/>
      <c r="Y272" s="43"/>
      <c r="Z272" s="44"/>
      <c r="AA272" s="44"/>
      <c r="AB272" s="44"/>
      <c r="AC272" s="43"/>
    </row>
    <row r="273" spans="1:29" x14ac:dyDescent="0.15">
      <c r="A273" s="25"/>
      <c r="C273" s="29" t="s">
        <v>109</v>
      </c>
      <c r="D273" s="40">
        <v>6.0896999999999997</v>
      </c>
      <c r="E273" s="41">
        <v>8.1944999999999997</v>
      </c>
      <c r="F273" s="42">
        <v>5.8536000000000001</v>
      </c>
      <c r="G273" s="43">
        <v>5.8486000000000002</v>
      </c>
      <c r="H273" s="41">
        <v>7.0000000000000009</v>
      </c>
      <c r="I273" s="42">
        <v>5.25</v>
      </c>
      <c r="J273" s="42">
        <v>5.25</v>
      </c>
      <c r="K273" s="42">
        <v>5.75</v>
      </c>
      <c r="L273" s="42">
        <v>7.0000000000000009</v>
      </c>
      <c r="M273" s="43">
        <v>6.25</v>
      </c>
      <c r="N273" s="44">
        <v>6.6189</v>
      </c>
      <c r="O273" s="44">
        <v>5.5679999999999996</v>
      </c>
      <c r="P273" s="41">
        <v>5.2690999999999999</v>
      </c>
      <c r="Q273" s="44">
        <v>7.1124000000000009</v>
      </c>
      <c r="R273" s="44">
        <v>6.0234999999999994</v>
      </c>
      <c r="S273" s="44">
        <v>5.8674999999999997</v>
      </c>
      <c r="T273" s="41">
        <v>5.2764999999999995</v>
      </c>
      <c r="U273" s="42">
        <v>6.2347000000000001</v>
      </c>
      <c r="V273" s="43">
        <v>8.0879000000000012</v>
      </c>
      <c r="W273" s="41">
        <v>6.4919000000000002</v>
      </c>
      <c r="X273" s="42">
        <v>6.6871</v>
      </c>
      <c r="Y273" s="43">
        <v>5.3465999999999996</v>
      </c>
      <c r="Z273" s="54"/>
      <c r="AA273" s="54"/>
      <c r="AB273" s="55"/>
      <c r="AC273" s="56"/>
    </row>
    <row r="274" spans="1:29" x14ac:dyDescent="0.15">
      <c r="A274" s="25"/>
      <c r="C274" s="29">
        <v>2</v>
      </c>
      <c r="D274" s="40">
        <v>6.6428000000000003</v>
      </c>
      <c r="E274" s="41">
        <v>7.1321999999999992</v>
      </c>
      <c r="F274" s="42">
        <v>8.5897000000000006</v>
      </c>
      <c r="G274" s="43">
        <v>4.9878</v>
      </c>
      <c r="H274" s="41">
        <v>7.0000000000000009</v>
      </c>
      <c r="I274" s="42">
        <v>5.75</v>
      </c>
      <c r="J274" s="42">
        <v>8.25</v>
      </c>
      <c r="K274" s="42">
        <v>5.75</v>
      </c>
      <c r="L274" s="42">
        <v>6.25</v>
      </c>
      <c r="M274" s="43">
        <v>8.25</v>
      </c>
      <c r="N274" s="44">
        <v>6.2813999999999997</v>
      </c>
      <c r="O274" s="44">
        <v>6.9990999999999994</v>
      </c>
      <c r="P274" s="41">
        <v>4.2739000000000003</v>
      </c>
      <c r="Q274" s="44">
        <v>7.1020000000000003</v>
      </c>
      <c r="R274" s="44">
        <v>9.4865000000000013</v>
      </c>
      <c r="S274" s="44">
        <v>5.6310000000000002</v>
      </c>
      <c r="T274" s="41">
        <v>5.6928000000000001</v>
      </c>
      <c r="U274" s="42">
        <v>7.3191000000000006</v>
      </c>
      <c r="V274" s="43">
        <v>8.4150000000000009</v>
      </c>
      <c r="W274" s="41">
        <v>6.5889000000000006</v>
      </c>
      <c r="X274" s="42">
        <v>8.3789999999999996</v>
      </c>
      <c r="Y274" s="43">
        <v>5.0269000000000004</v>
      </c>
      <c r="Z274" s="54"/>
      <c r="AA274" s="54"/>
      <c r="AB274" s="55"/>
      <c r="AC274" s="56"/>
    </row>
    <row r="275" spans="1:29" x14ac:dyDescent="0.15">
      <c r="A275" s="25"/>
      <c r="C275" s="29">
        <v>3</v>
      </c>
      <c r="D275" s="40">
        <v>18.412300000000002</v>
      </c>
      <c r="E275" s="41">
        <v>15.4084</v>
      </c>
      <c r="F275" s="42">
        <v>21.056000000000001</v>
      </c>
      <c r="G275" s="43">
        <v>17.069400000000002</v>
      </c>
      <c r="H275" s="41">
        <v>19</v>
      </c>
      <c r="I275" s="42">
        <v>19.25</v>
      </c>
      <c r="J275" s="42">
        <v>18</v>
      </c>
      <c r="K275" s="42">
        <v>17</v>
      </c>
      <c r="L275" s="42">
        <v>16.75</v>
      </c>
      <c r="M275" s="43">
        <v>18.25</v>
      </c>
      <c r="N275" s="44">
        <v>18.042899999999999</v>
      </c>
      <c r="O275" s="44">
        <v>18.776599999999998</v>
      </c>
      <c r="P275" s="41">
        <v>18.159200000000002</v>
      </c>
      <c r="Q275" s="44">
        <v>21.623200000000001</v>
      </c>
      <c r="R275" s="44">
        <v>17.0641</v>
      </c>
      <c r="S275" s="44">
        <v>15.5067</v>
      </c>
      <c r="T275" s="41">
        <v>18.691399999999998</v>
      </c>
      <c r="U275" s="42">
        <v>17.783799999999999</v>
      </c>
      <c r="V275" s="43">
        <v>18.075499999999998</v>
      </c>
      <c r="W275" s="41">
        <v>19.7684</v>
      </c>
      <c r="X275" s="42">
        <v>17.815900000000003</v>
      </c>
      <c r="Y275" s="43">
        <v>18.111899999999999</v>
      </c>
      <c r="Z275" s="54"/>
      <c r="AA275" s="54"/>
      <c r="AB275" s="55"/>
      <c r="AC275" s="56"/>
    </row>
    <row r="276" spans="1:29" x14ac:dyDescent="0.15">
      <c r="A276" s="25"/>
      <c r="C276" s="29">
        <v>4</v>
      </c>
      <c r="D276" s="40">
        <v>17.0044</v>
      </c>
      <c r="E276" s="41">
        <v>11.352</v>
      </c>
      <c r="F276" s="42">
        <v>20.006599999999999</v>
      </c>
      <c r="G276" s="43">
        <v>15.440599999999998</v>
      </c>
      <c r="H276" s="41">
        <v>16</v>
      </c>
      <c r="I276" s="42">
        <v>17.75</v>
      </c>
      <c r="J276" s="42">
        <v>17.5</v>
      </c>
      <c r="K276" s="42">
        <v>19.5</v>
      </c>
      <c r="L276" s="42">
        <v>15</v>
      </c>
      <c r="M276" s="43">
        <v>16.5</v>
      </c>
      <c r="N276" s="44">
        <v>17.3569</v>
      </c>
      <c r="O276" s="44">
        <v>16.6568</v>
      </c>
      <c r="P276" s="41">
        <v>18.1586</v>
      </c>
      <c r="Q276" s="44">
        <v>15.111800000000001</v>
      </c>
      <c r="R276" s="44">
        <v>17.7089</v>
      </c>
      <c r="S276" s="44">
        <v>17.5809</v>
      </c>
      <c r="T276" s="41">
        <v>16.962900000000001</v>
      </c>
      <c r="U276" s="42">
        <v>16.524100000000001</v>
      </c>
      <c r="V276" s="43">
        <v>17.706399999999999</v>
      </c>
      <c r="W276" s="41">
        <v>16.5138</v>
      </c>
      <c r="X276" s="42">
        <v>16.757100000000001</v>
      </c>
      <c r="Y276" s="43">
        <v>17.6387</v>
      </c>
      <c r="Z276" s="54"/>
      <c r="AA276" s="54"/>
      <c r="AB276" s="55"/>
      <c r="AC276" s="56"/>
    </row>
    <row r="277" spans="1:29" x14ac:dyDescent="0.15">
      <c r="A277" s="25"/>
      <c r="C277" s="29" t="s">
        <v>110</v>
      </c>
      <c r="D277" s="40">
        <v>22.714200000000002</v>
      </c>
      <c r="E277" s="41">
        <v>26.571899999999999</v>
      </c>
      <c r="F277" s="42">
        <v>18.121300000000002</v>
      </c>
      <c r="G277" s="43">
        <v>25.760200000000001</v>
      </c>
      <c r="H277" s="41">
        <v>23.75</v>
      </c>
      <c r="I277" s="42">
        <v>23.25</v>
      </c>
      <c r="J277" s="42">
        <v>16</v>
      </c>
      <c r="K277" s="42">
        <v>23.5</v>
      </c>
      <c r="L277" s="42">
        <v>25.75</v>
      </c>
      <c r="M277" s="43">
        <v>23.5</v>
      </c>
      <c r="N277" s="44">
        <v>21.008700000000001</v>
      </c>
      <c r="O277" s="44">
        <v>24.396100000000001</v>
      </c>
      <c r="P277" s="41">
        <v>18.651300000000003</v>
      </c>
      <c r="Q277" s="44">
        <v>20.851199999999999</v>
      </c>
      <c r="R277" s="44">
        <v>21.837899999999998</v>
      </c>
      <c r="S277" s="44">
        <v>30.994100000000003</v>
      </c>
      <c r="T277" s="41">
        <v>26.361400000000003</v>
      </c>
      <c r="U277" s="42">
        <v>21.227</v>
      </c>
      <c r="V277" s="43">
        <v>14.860999999999999</v>
      </c>
      <c r="W277" s="41">
        <v>17.620699999999999</v>
      </c>
      <c r="X277" s="42">
        <v>21.335000000000001</v>
      </c>
      <c r="Y277" s="43">
        <v>27.111800000000002</v>
      </c>
      <c r="Z277" s="54"/>
      <c r="AA277" s="54"/>
      <c r="AB277" s="55"/>
      <c r="AC277" s="56"/>
    </row>
    <row r="278" spans="1:29" x14ac:dyDescent="0.15">
      <c r="A278" s="25"/>
      <c r="C278" s="29" t="s">
        <v>39</v>
      </c>
      <c r="D278" s="40">
        <v>9.6729000000000003</v>
      </c>
      <c r="E278" s="41">
        <v>7.3476999999999997</v>
      </c>
      <c r="F278" s="42">
        <v>10.5253</v>
      </c>
      <c r="G278" s="43">
        <v>9.5762999999999998</v>
      </c>
      <c r="H278" s="41">
        <v>10.75</v>
      </c>
      <c r="I278" s="42">
        <v>9.25</v>
      </c>
      <c r="J278" s="42">
        <v>2.75</v>
      </c>
      <c r="K278" s="42">
        <v>9</v>
      </c>
      <c r="L278" s="42">
        <v>15.5</v>
      </c>
      <c r="M278" s="43">
        <v>13.750000000000002</v>
      </c>
      <c r="N278" s="44">
        <v>9.5990000000000002</v>
      </c>
      <c r="O278" s="44">
        <v>9.7458000000000009</v>
      </c>
      <c r="P278" s="41">
        <v>11.523899999999999</v>
      </c>
      <c r="Q278" s="44">
        <v>8.7969000000000008</v>
      </c>
      <c r="R278" s="44">
        <v>11.683200000000001</v>
      </c>
      <c r="S278" s="44">
        <v>6.6742999999999997</v>
      </c>
      <c r="T278" s="41">
        <v>7.9977999999999998</v>
      </c>
      <c r="U278" s="42">
        <v>9.6967999999999996</v>
      </c>
      <c r="V278" s="43">
        <v>14.0817</v>
      </c>
      <c r="W278" s="41">
        <v>14.0739</v>
      </c>
      <c r="X278" s="42">
        <v>10.025499999999999</v>
      </c>
      <c r="Y278" s="43">
        <v>6.7855999999999996</v>
      </c>
      <c r="Z278" s="54"/>
      <c r="AA278" s="54"/>
      <c r="AB278" s="55"/>
      <c r="AC278" s="56"/>
    </row>
    <row r="279" spans="1:29" x14ac:dyDescent="0.15">
      <c r="A279" s="25"/>
      <c r="C279" s="29" t="s">
        <v>572</v>
      </c>
      <c r="D279" s="40">
        <v>19.4636</v>
      </c>
      <c r="E279" s="41">
        <v>23.993200000000002</v>
      </c>
      <c r="F279" s="42">
        <v>15.8476</v>
      </c>
      <c r="G279" s="43">
        <v>21.3172</v>
      </c>
      <c r="H279" s="41">
        <v>16.5</v>
      </c>
      <c r="I279" s="42">
        <v>19.5</v>
      </c>
      <c r="J279" s="42">
        <v>32.25</v>
      </c>
      <c r="K279" s="42">
        <v>19.5</v>
      </c>
      <c r="L279" s="42">
        <v>13.750000000000002</v>
      </c>
      <c r="M279" s="43">
        <v>13.5</v>
      </c>
      <c r="N279" s="44">
        <v>21.092199999999998</v>
      </c>
      <c r="O279" s="44">
        <v>17.857700000000001</v>
      </c>
      <c r="P279" s="41">
        <v>23.963999999999999</v>
      </c>
      <c r="Q279" s="44">
        <v>19.4024</v>
      </c>
      <c r="R279" s="44">
        <v>16.195999999999998</v>
      </c>
      <c r="S279" s="44">
        <v>17.7454</v>
      </c>
      <c r="T279" s="41">
        <v>19.017300000000002</v>
      </c>
      <c r="U279" s="42">
        <v>21.214600000000001</v>
      </c>
      <c r="V279" s="43">
        <v>18.772600000000001</v>
      </c>
      <c r="W279" s="41">
        <v>18.942399999999999</v>
      </c>
      <c r="X279" s="42">
        <v>19.000500000000002</v>
      </c>
      <c r="Y279" s="43">
        <v>19.9785</v>
      </c>
      <c r="Z279" s="54"/>
      <c r="AA279" s="54"/>
      <c r="AB279" s="55"/>
      <c r="AC279" s="56"/>
    </row>
    <row r="280" spans="1:29" x14ac:dyDescent="0.15">
      <c r="A280" s="25"/>
      <c r="C280" s="31" t="s">
        <v>35</v>
      </c>
      <c r="D280" s="49">
        <f>(D273*1+D274*2+D275*3+D276*4+D277*5)/SUM(D273:D277)</f>
        <v>3.6154178320543462</v>
      </c>
      <c r="E280" s="50">
        <f t="shared" ref="E280:Y280" si="21">(E273*1+E274*2+E275*3+E276*4+E277*5)/SUM(E273:E277)</f>
        <v>3.596784106963399</v>
      </c>
      <c r="F280" s="51">
        <f t="shared" si="21"/>
        <v>3.4883018775669856</v>
      </c>
      <c r="G280" s="52">
        <f t="shared" si="21"/>
        <v>3.7275137251724155</v>
      </c>
      <c r="H280" s="50">
        <f t="shared" si="21"/>
        <v>3.5841924398625431</v>
      </c>
      <c r="I280" s="51">
        <f t="shared" si="21"/>
        <v>3.6736842105263157</v>
      </c>
      <c r="J280" s="51">
        <f t="shared" si="21"/>
        <v>3.4730769230769232</v>
      </c>
      <c r="K280" s="51">
        <f t="shared" si="21"/>
        <v>3.6888111888111887</v>
      </c>
      <c r="L280" s="51">
        <f t="shared" si="21"/>
        <v>3.6537102473498235</v>
      </c>
      <c r="M280" s="52">
        <f t="shared" si="21"/>
        <v>3.5876288659793816</v>
      </c>
      <c r="N280" s="53">
        <f t="shared" si="21"/>
        <v>3.5750366475829907</v>
      </c>
      <c r="O280" s="53">
        <f t="shared" si="21"/>
        <v>3.6535375970694752</v>
      </c>
      <c r="P280" s="50">
        <f t="shared" si="21"/>
        <v>3.6301003997699657</v>
      </c>
      <c r="Q280" s="53">
        <f t="shared" si="21"/>
        <v>3.4942493516767272</v>
      </c>
      <c r="R280" s="53">
        <f t="shared" si="21"/>
        <v>3.5525610467978068</v>
      </c>
      <c r="S280" s="53">
        <f t="shared" si="21"/>
        <v>3.8230078777245895</v>
      </c>
      <c r="T280" s="50">
        <f t="shared" si="21"/>
        <v>3.7322038775090771</v>
      </c>
      <c r="U280" s="51">
        <f t="shared" si="21"/>
        <v>3.5672360313625813</v>
      </c>
      <c r="V280" s="52">
        <f t="shared" si="21"/>
        <v>3.3401195607171252</v>
      </c>
      <c r="W280" s="50">
        <f t="shared" si="21"/>
        <v>3.4804527071511426</v>
      </c>
      <c r="X280" s="51">
        <f t="shared" si="21"/>
        <v>3.5308119440753738</v>
      </c>
      <c r="Y280" s="52">
        <f t="shared" si="21"/>
        <v>3.7665939791823413</v>
      </c>
      <c r="Z280" s="54"/>
      <c r="AA280" s="54"/>
      <c r="AB280" s="55"/>
      <c r="AC280" s="56"/>
    </row>
    <row r="281" spans="1:29" x14ac:dyDescent="0.15">
      <c r="A281" s="25"/>
      <c r="D281" s="40"/>
      <c r="E281" s="41"/>
      <c r="F281" s="42"/>
      <c r="G281" s="43"/>
      <c r="H281" s="41"/>
      <c r="I281" s="42"/>
      <c r="J281" s="42"/>
      <c r="K281" s="42"/>
      <c r="L281" s="42"/>
      <c r="M281" s="43"/>
      <c r="N281" s="44"/>
      <c r="O281" s="44"/>
      <c r="P281" s="41"/>
      <c r="Q281" s="44"/>
      <c r="R281" s="44"/>
      <c r="S281" s="44"/>
      <c r="T281" s="41"/>
      <c r="U281" s="42"/>
      <c r="V281" s="43"/>
      <c r="W281" s="41"/>
      <c r="X281" s="42"/>
      <c r="Y281" s="43"/>
      <c r="Z281" s="44"/>
      <c r="AA281" s="44"/>
      <c r="AB281" s="44"/>
      <c r="AC281" s="43"/>
    </row>
    <row r="282" spans="1:29" ht="42" x14ac:dyDescent="0.15">
      <c r="A282" s="25"/>
      <c r="B282" s="23" t="s">
        <v>113</v>
      </c>
      <c r="C282" s="30" t="s">
        <v>114</v>
      </c>
      <c r="D282" s="40"/>
      <c r="E282" s="41"/>
      <c r="F282" s="42"/>
      <c r="G282" s="43"/>
      <c r="H282" s="41"/>
      <c r="I282" s="42"/>
      <c r="J282" s="42"/>
      <c r="K282" s="42"/>
      <c r="L282" s="42"/>
      <c r="M282" s="43"/>
      <c r="N282" s="44"/>
      <c r="O282" s="44"/>
      <c r="P282" s="41"/>
      <c r="Q282" s="44"/>
      <c r="R282" s="44"/>
      <c r="S282" s="44"/>
      <c r="T282" s="41"/>
      <c r="U282" s="42"/>
      <c r="V282" s="43"/>
      <c r="W282" s="41"/>
      <c r="X282" s="42"/>
      <c r="Y282" s="43"/>
      <c r="Z282" s="44"/>
      <c r="AA282" s="44"/>
      <c r="AB282" s="44"/>
      <c r="AC282" s="43"/>
    </row>
    <row r="283" spans="1:29" x14ac:dyDescent="0.15">
      <c r="A283" s="25"/>
      <c r="C283" s="29" t="s">
        <v>109</v>
      </c>
      <c r="D283" s="40">
        <v>5.7292999999999994</v>
      </c>
      <c r="E283" s="41">
        <v>6.6739000000000006</v>
      </c>
      <c r="F283" s="42">
        <v>5.4359000000000002</v>
      </c>
      <c r="G283" s="43">
        <v>5.6377999999999995</v>
      </c>
      <c r="H283" s="41">
        <v>5.5</v>
      </c>
      <c r="I283" s="42">
        <v>5.25</v>
      </c>
      <c r="J283" s="42">
        <v>5.5</v>
      </c>
      <c r="K283" s="42">
        <v>5.75</v>
      </c>
      <c r="L283" s="42">
        <v>7.2499999999999991</v>
      </c>
      <c r="M283" s="43">
        <v>7.2499999999999991</v>
      </c>
      <c r="N283" s="44">
        <v>5.8735999999999997</v>
      </c>
      <c r="O283" s="44">
        <v>5.5869</v>
      </c>
      <c r="P283" s="41">
        <v>5.6119000000000003</v>
      </c>
      <c r="Q283" s="44">
        <v>7.3206999999999995</v>
      </c>
      <c r="R283" s="44">
        <v>5.7095000000000002</v>
      </c>
      <c r="S283" s="44">
        <v>3.9113000000000002</v>
      </c>
      <c r="T283" s="41">
        <v>5.6933999999999996</v>
      </c>
      <c r="U283" s="42">
        <v>6.4825999999999997</v>
      </c>
      <c r="V283" s="43">
        <v>5.0122</v>
      </c>
      <c r="W283" s="41">
        <v>4.5382999999999996</v>
      </c>
      <c r="X283" s="42">
        <v>6.0040999999999993</v>
      </c>
      <c r="Y283" s="43">
        <v>6.2080000000000002</v>
      </c>
      <c r="Z283" s="54"/>
      <c r="AA283" s="54"/>
      <c r="AB283" s="55"/>
      <c r="AC283" s="56"/>
    </row>
    <row r="284" spans="1:29" x14ac:dyDescent="0.15">
      <c r="A284" s="25"/>
      <c r="C284" s="29">
        <v>2</v>
      </c>
      <c r="D284" s="40">
        <v>6.2271999999999998</v>
      </c>
      <c r="E284" s="41">
        <v>6.6158999999999999</v>
      </c>
      <c r="F284" s="42">
        <v>8.3434999999999988</v>
      </c>
      <c r="G284" s="43">
        <v>4.4535999999999998</v>
      </c>
      <c r="H284" s="41">
        <v>7.0000000000000009</v>
      </c>
      <c r="I284" s="42">
        <v>5.25</v>
      </c>
      <c r="J284" s="42">
        <v>5.5</v>
      </c>
      <c r="K284" s="42">
        <v>7.2499999999999991</v>
      </c>
      <c r="L284" s="42">
        <v>6.5</v>
      </c>
      <c r="M284" s="43">
        <v>6</v>
      </c>
      <c r="N284" s="44">
        <v>5.8392999999999997</v>
      </c>
      <c r="O284" s="44">
        <v>6.6097000000000001</v>
      </c>
      <c r="P284" s="41">
        <v>3.9558999999999997</v>
      </c>
      <c r="Q284" s="44">
        <v>7.0399000000000003</v>
      </c>
      <c r="R284" s="44">
        <v>7.5865</v>
      </c>
      <c r="S284" s="44">
        <v>6.1761999999999997</v>
      </c>
      <c r="T284" s="41">
        <v>6.2745999999999995</v>
      </c>
      <c r="U284" s="42">
        <v>5.5003000000000002</v>
      </c>
      <c r="V284" s="43">
        <v>6.9287000000000001</v>
      </c>
      <c r="W284" s="41">
        <v>6.4913999999999996</v>
      </c>
      <c r="X284" s="42">
        <v>7.4306999999999999</v>
      </c>
      <c r="Y284" s="43">
        <v>5.0045999999999999</v>
      </c>
      <c r="Z284" s="54"/>
      <c r="AA284" s="54"/>
      <c r="AB284" s="55"/>
      <c r="AC284" s="56"/>
    </row>
    <row r="285" spans="1:29" x14ac:dyDescent="0.15">
      <c r="A285" s="25"/>
      <c r="C285" s="29">
        <v>3</v>
      </c>
      <c r="D285" s="40">
        <v>16.170999999999999</v>
      </c>
      <c r="E285" s="41">
        <v>9.1707000000000001</v>
      </c>
      <c r="F285" s="42">
        <v>20.415400000000002</v>
      </c>
      <c r="G285" s="43">
        <v>14.3398</v>
      </c>
      <c r="H285" s="41">
        <v>17.5</v>
      </c>
      <c r="I285" s="42">
        <v>16.75</v>
      </c>
      <c r="J285" s="42">
        <v>17</v>
      </c>
      <c r="K285" s="42">
        <v>14.249999999999998</v>
      </c>
      <c r="L285" s="42">
        <v>13.750000000000002</v>
      </c>
      <c r="M285" s="43">
        <v>11.25</v>
      </c>
      <c r="N285" s="44">
        <v>16.7776</v>
      </c>
      <c r="O285" s="44">
        <v>15.572700000000001</v>
      </c>
      <c r="P285" s="41">
        <v>15.702199999999999</v>
      </c>
      <c r="Q285" s="44">
        <v>18.366699999999998</v>
      </c>
      <c r="R285" s="44">
        <v>17.8703</v>
      </c>
      <c r="S285" s="44">
        <v>11.360299999999999</v>
      </c>
      <c r="T285" s="41">
        <v>14.730699999999999</v>
      </c>
      <c r="U285" s="42">
        <v>17.734300000000001</v>
      </c>
      <c r="V285" s="43">
        <v>17.919799999999999</v>
      </c>
      <c r="W285" s="41">
        <v>18.7242</v>
      </c>
      <c r="X285" s="42">
        <v>13.655100000000001</v>
      </c>
      <c r="Y285" s="43">
        <v>16.934100000000001</v>
      </c>
      <c r="Z285" s="54"/>
      <c r="AA285" s="54"/>
      <c r="AB285" s="55"/>
      <c r="AC285" s="56"/>
    </row>
    <row r="286" spans="1:29" x14ac:dyDescent="0.15">
      <c r="A286" s="25"/>
      <c r="C286" s="29">
        <v>4</v>
      </c>
      <c r="D286" s="40">
        <v>16.395900000000001</v>
      </c>
      <c r="E286" s="41">
        <v>13.225999999999999</v>
      </c>
      <c r="F286" s="42">
        <v>18.2135</v>
      </c>
      <c r="G286" s="43">
        <v>15.606900000000001</v>
      </c>
      <c r="H286" s="41">
        <v>15.5</v>
      </c>
      <c r="I286" s="42">
        <v>16.75</v>
      </c>
      <c r="J286" s="42">
        <v>18</v>
      </c>
      <c r="K286" s="42">
        <v>19.5</v>
      </c>
      <c r="L286" s="42">
        <v>13.5</v>
      </c>
      <c r="M286" s="43">
        <v>14.75</v>
      </c>
      <c r="N286" s="44">
        <v>16.204499999999999</v>
      </c>
      <c r="O286" s="44">
        <v>16.584699999999998</v>
      </c>
      <c r="P286" s="41">
        <v>16.5642</v>
      </c>
      <c r="Q286" s="44">
        <v>14.038</v>
      </c>
      <c r="R286" s="44">
        <v>16.225300000000001</v>
      </c>
      <c r="S286" s="44">
        <v>19.824999999999999</v>
      </c>
      <c r="T286" s="41">
        <v>16.9053</v>
      </c>
      <c r="U286" s="42">
        <v>16.025500000000001</v>
      </c>
      <c r="V286" s="43">
        <v>15.5273</v>
      </c>
      <c r="W286" s="41">
        <v>12.5908</v>
      </c>
      <c r="X286" s="42">
        <v>19.562999999999999</v>
      </c>
      <c r="Y286" s="43">
        <v>15.706300000000001</v>
      </c>
      <c r="Z286" s="54"/>
      <c r="AA286" s="54"/>
      <c r="AB286" s="55"/>
      <c r="AC286" s="56"/>
    </row>
    <row r="287" spans="1:29" x14ac:dyDescent="0.15">
      <c r="A287" s="25"/>
      <c r="C287" s="29" t="s">
        <v>110</v>
      </c>
      <c r="D287" s="40">
        <v>26.08</v>
      </c>
      <c r="E287" s="41">
        <v>32.2759</v>
      </c>
      <c r="F287" s="42">
        <v>21.218899999999998</v>
      </c>
      <c r="G287" s="43">
        <v>28.693099999999998</v>
      </c>
      <c r="H287" s="41">
        <v>26.5</v>
      </c>
      <c r="I287" s="42">
        <v>27.250000000000004</v>
      </c>
      <c r="J287" s="42">
        <v>19</v>
      </c>
      <c r="K287" s="42">
        <v>24.5</v>
      </c>
      <c r="L287" s="42">
        <v>29.75</v>
      </c>
      <c r="M287" s="43">
        <v>33.5</v>
      </c>
      <c r="N287" s="44">
        <v>24.4011</v>
      </c>
      <c r="O287" s="44">
        <v>27.735700000000001</v>
      </c>
      <c r="P287" s="41">
        <v>21.931700000000003</v>
      </c>
      <c r="Q287" s="44">
        <v>24.765699999999999</v>
      </c>
      <c r="R287" s="44">
        <v>24.729300000000002</v>
      </c>
      <c r="S287" s="44">
        <v>34.307500000000005</v>
      </c>
      <c r="T287" s="41">
        <v>29.102499999999999</v>
      </c>
      <c r="U287" s="42">
        <v>22.8933</v>
      </c>
      <c r="V287" s="43">
        <v>21.7576</v>
      </c>
      <c r="W287" s="41">
        <v>24.182400000000001</v>
      </c>
      <c r="X287" s="42">
        <v>24.1114</v>
      </c>
      <c r="Y287" s="43">
        <v>29.188700000000001</v>
      </c>
      <c r="Z287" s="54"/>
      <c r="AA287" s="54"/>
      <c r="AB287" s="55"/>
      <c r="AC287" s="56"/>
    </row>
    <row r="288" spans="1:29" x14ac:dyDescent="0.15">
      <c r="A288" s="25"/>
      <c r="C288" s="29" t="s">
        <v>39</v>
      </c>
      <c r="D288" s="40">
        <v>9.9329999999999998</v>
      </c>
      <c r="E288" s="41">
        <v>8.0443999999999996</v>
      </c>
      <c r="F288" s="42">
        <v>10.5253</v>
      </c>
      <c r="G288" s="43">
        <v>9.9516999999999989</v>
      </c>
      <c r="H288" s="41">
        <v>11.5</v>
      </c>
      <c r="I288" s="42">
        <v>9.25</v>
      </c>
      <c r="J288" s="42">
        <v>2.75</v>
      </c>
      <c r="K288" s="42">
        <v>9.25</v>
      </c>
      <c r="L288" s="42">
        <v>15.5</v>
      </c>
      <c r="M288" s="43">
        <v>13.750000000000002</v>
      </c>
      <c r="N288" s="44">
        <v>9.8117000000000001</v>
      </c>
      <c r="O288" s="44">
        <v>10.0526</v>
      </c>
      <c r="P288" s="41">
        <v>12.27</v>
      </c>
      <c r="Q288" s="44">
        <v>9.0666999999999991</v>
      </c>
      <c r="R288" s="44">
        <v>11.683200000000001</v>
      </c>
      <c r="S288" s="44">
        <v>6.6742999999999997</v>
      </c>
      <c r="T288" s="41">
        <v>8.2763000000000009</v>
      </c>
      <c r="U288" s="42">
        <v>10.1494</v>
      </c>
      <c r="V288" s="43">
        <v>14.0817</v>
      </c>
      <c r="W288" s="41">
        <v>14.530499999999998</v>
      </c>
      <c r="X288" s="42">
        <v>10.2354</v>
      </c>
      <c r="Y288" s="43">
        <v>6.9798</v>
      </c>
      <c r="Z288" s="54"/>
      <c r="AA288" s="54"/>
      <c r="AB288" s="55"/>
      <c r="AC288" s="56"/>
    </row>
    <row r="289" spans="1:29" x14ac:dyDescent="0.15">
      <c r="A289" s="25"/>
      <c r="C289" s="29" t="s">
        <v>572</v>
      </c>
      <c r="D289" s="40">
        <v>19.4636</v>
      </c>
      <c r="E289" s="41">
        <v>23.993200000000002</v>
      </c>
      <c r="F289" s="42">
        <v>15.8476</v>
      </c>
      <c r="G289" s="43">
        <v>21.3172</v>
      </c>
      <c r="H289" s="41">
        <v>16.5</v>
      </c>
      <c r="I289" s="42">
        <v>19.5</v>
      </c>
      <c r="J289" s="42">
        <v>32.25</v>
      </c>
      <c r="K289" s="42">
        <v>19.5</v>
      </c>
      <c r="L289" s="42">
        <v>13.750000000000002</v>
      </c>
      <c r="M289" s="43">
        <v>13.5</v>
      </c>
      <c r="N289" s="44">
        <v>21.092199999999998</v>
      </c>
      <c r="O289" s="44">
        <v>17.857700000000001</v>
      </c>
      <c r="P289" s="41">
        <v>23.963999999999999</v>
      </c>
      <c r="Q289" s="44">
        <v>19.4024</v>
      </c>
      <c r="R289" s="44">
        <v>16.195999999999998</v>
      </c>
      <c r="S289" s="44">
        <v>17.7454</v>
      </c>
      <c r="T289" s="41">
        <v>19.017300000000002</v>
      </c>
      <c r="U289" s="42">
        <v>21.214600000000001</v>
      </c>
      <c r="V289" s="43">
        <v>18.772600000000001</v>
      </c>
      <c r="W289" s="41">
        <v>18.942399999999999</v>
      </c>
      <c r="X289" s="42">
        <v>19.000500000000002</v>
      </c>
      <c r="Y289" s="43">
        <v>19.9785</v>
      </c>
      <c r="Z289" s="54"/>
      <c r="AA289" s="54"/>
      <c r="AB289" s="55"/>
      <c r="AC289" s="56"/>
    </row>
    <row r="290" spans="1:29" x14ac:dyDescent="0.15">
      <c r="A290" s="25"/>
      <c r="C290" s="31" t="s">
        <v>35</v>
      </c>
      <c r="D290" s="49">
        <f>(D283*1+D284*2+D285*3+D286*4+D287*5)/SUM(D283:D287)</f>
        <v>3.7205049615174342</v>
      </c>
      <c r="E290" s="50">
        <f t="shared" ref="E290:Y290" si="22">(E283*1+E284*2+E285*3+E286*4+E287*5)/SUM(E283:E287)</f>
        <v>3.8506777276847197</v>
      </c>
      <c r="F290" s="51">
        <f t="shared" si="22"/>
        <v>3.5627811460981813</v>
      </c>
      <c r="G290" s="52">
        <f t="shared" si="22"/>
        <v>3.8331572851921685</v>
      </c>
      <c r="H290" s="50">
        <f t="shared" si="22"/>
        <v>3.7013888888888888</v>
      </c>
      <c r="I290" s="51">
        <f t="shared" si="22"/>
        <v>3.7789473684210528</v>
      </c>
      <c r="J290" s="51">
        <f t="shared" si="22"/>
        <v>3.6076923076923078</v>
      </c>
      <c r="K290" s="51">
        <f t="shared" si="22"/>
        <v>3.6982456140350877</v>
      </c>
      <c r="L290" s="51">
        <f t="shared" si="22"/>
        <v>3.7349823321554769</v>
      </c>
      <c r="M290" s="52">
        <f t="shared" si="22"/>
        <v>3.8419243986254297</v>
      </c>
      <c r="N290" s="53">
        <f t="shared" si="22"/>
        <v>3.6862934376904049</v>
      </c>
      <c r="O290" s="53">
        <f t="shared" si="22"/>
        <v>3.7528481877438806</v>
      </c>
      <c r="P290" s="50">
        <f t="shared" si="22"/>
        <v>3.7095939993005671</v>
      </c>
      <c r="Q290" s="53">
        <f t="shared" si="22"/>
        <v>3.5855936586934334</v>
      </c>
      <c r="R290" s="53">
        <f t="shared" si="22"/>
        <v>3.6472243136178277</v>
      </c>
      <c r="S290" s="53">
        <f t="shared" si="22"/>
        <v>3.9849286123500431</v>
      </c>
      <c r="T290" s="50">
        <f t="shared" si="22"/>
        <v>3.7901480610399343</v>
      </c>
      <c r="U290" s="51">
        <f t="shared" si="22"/>
        <v>3.6315432134739787</v>
      </c>
      <c r="V290" s="52">
        <f t="shared" si="22"/>
        <v>3.6268377972644523</v>
      </c>
      <c r="W290" s="50">
        <f t="shared" si="22"/>
        <v>3.6822422742010406</v>
      </c>
      <c r="X290" s="51">
        <f t="shared" si="22"/>
        <v>3.6832103193276828</v>
      </c>
      <c r="Y290" s="52">
        <f t="shared" si="22"/>
        <v>3.7757637075807371</v>
      </c>
      <c r="Z290" s="54"/>
      <c r="AA290" s="54"/>
      <c r="AB290" s="55"/>
      <c r="AC290" s="56"/>
    </row>
    <row r="291" spans="1:29" x14ac:dyDescent="0.15">
      <c r="A291" s="25"/>
      <c r="D291" s="40"/>
      <c r="E291" s="41"/>
      <c r="F291" s="42"/>
      <c r="G291" s="43"/>
      <c r="H291" s="41"/>
      <c r="I291" s="42"/>
      <c r="J291" s="42"/>
      <c r="K291" s="42"/>
      <c r="L291" s="42"/>
      <c r="M291" s="43"/>
      <c r="N291" s="44"/>
      <c r="O291" s="44"/>
      <c r="P291" s="41"/>
      <c r="Q291" s="44"/>
      <c r="R291" s="44"/>
      <c r="S291" s="44"/>
      <c r="T291" s="41"/>
      <c r="U291" s="42"/>
      <c r="V291" s="43"/>
      <c r="W291" s="41"/>
      <c r="X291" s="42"/>
      <c r="Y291" s="43"/>
      <c r="Z291" s="44"/>
      <c r="AA291" s="44"/>
      <c r="AB291" s="44"/>
      <c r="AC291" s="43"/>
    </row>
    <row r="292" spans="1:29" ht="42" x14ac:dyDescent="0.15">
      <c r="A292" s="25"/>
      <c r="B292" s="23" t="s">
        <v>115</v>
      </c>
      <c r="C292" s="30" t="s">
        <v>116</v>
      </c>
      <c r="D292" s="40"/>
      <c r="E292" s="41"/>
      <c r="F292" s="42"/>
      <c r="G292" s="43"/>
      <c r="H292" s="41"/>
      <c r="I292" s="42"/>
      <c r="J292" s="42"/>
      <c r="K292" s="42"/>
      <c r="L292" s="42"/>
      <c r="M292" s="43"/>
      <c r="N292" s="44"/>
      <c r="O292" s="44"/>
      <c r="P292" s="41"/>
      <c r="Q292" s="44"/>
      <c r="R292" s="44"/>
      <c r="S292" s="44"/>
      <c r="T292" s="41"/>
      <c r="U292" s="42"/>
      <c r="V292" s="43"/>
      <c r="W292" s="41"/>
      <c r="X292" s="42"/>
      <c r="Y292" s="43"/>
      <c r="Z292" s="44"/>
      <c r="AA292" s="44"/>
      <c r="AB292" s="44"/>
      <c r="AC292" s="43"/>
    </row>
    <row r="293" spans="1:29" x14ac:dyDescent="0.15">
      <c r="A293" s="25"/>
      <c r="C293" s="29" t="s">
        <v>109</v>
      </c>
      <c r="D293" s="40">
        <v>18.1219</v>
      </c>
      <c r="E293" s="41">
        <v>16.2606</v>
      </c>
      <c r="F293" s="42">
        <v>19.5944</v>
      </c>
      <c r="G293" s="43">
        <v>17.4025</v>
      </c>
      <c r="H293" s="41">
        <v>22.75</v>
      </c>
      <c r="I293" s="42">
        <v>14.75</v>
      </c>
      <c r="J293" s="42">
        <v>13</v>
      </c>
      <c r="K293" s="42">
        <v>17.25</v>
      </c>
      <c r="L293" s="42">
        <v>22.25</v>
      </c>
      <c r="M293" s="43">
        <v>14.499999999999998</v>
      </c>
      <c r="N293" s="44">
        <v>17.7104</v>
      </c>
      <c r="O293" s="44">
        <v>18.5276</v>
      </c>
      <c r="P293" s="41">
        <v>17.768000000000001</v>
      </c>
      <c r="Q293" s="44">
        <v>23.6264</v>
      </c>
      <c r="R293" s="44">
        <v>16.537800000000001</v>
      </c>
      <c r="S293" s="44">
        <v>13.094800000000001</v>
      </c>
      <c r="T293" s="41">
        <v>15.6829</v>
      </c>
      <c r="U293" s="42">
        <v>21.1692</v>
      </c>
      <c r="V293" s="43">
        <v>21.2273</v>
      </c>
      <c r="W293" s="41">
        <v>19.284299999999998</v>
      </c>
      <c r="X293" s="42">
        <v>20.052900000000001</v>
      </c>
      <c r="Y293" s="43">
        <v>15.7</v>
      </c>
      <c r="Z293" s="54"/>
      <c r="AA293" s="54"/>
      <c r="AB293" s="55"/>
      <c r="AC293" s="56"/>
    </row>
    <row r="294" spans="1:29" x14ac:dyDescent="0.15">
      <c r="A294" s="25"/>
      <c r="C294" s="29">
        <v>2</v>
      </c>
      <c r="D294" s="40">
        <v>12.407300000000001</v>
      </c>
      <c r="E294" s="41">
        <v>17.8245</v>
      </c>
      <c r="F294" s="42">
        <v>14.330300000000001</v>
      </c>
      <c r="G294" s="43">
        <v>9.6926000000000005</v>
      </c>
      <c r="H294" s="41">
        <v>11.5</v>
      </c>
      <c r="I294" s="42">
        <v>13</v>
      </c>
      <c r="J294" s="42">
        <v>12.75</v>
      </c>
      <c r="K294" s="42">
        <v>12</v>
      </c>
      <c r="L294" s="42">
        <v>13</v>
      </c>
      <c r="M294" s="43">
        <v>13.5</v>
      </c>
      <c r="N294" s="44">
        <v>11.2072</v>
      </c>
      <c r="O294" s="44">
        <v>13.5908</v>
      </c>
      <c r="P294" s="41">
        <v>12.698899999999998</v>
      </c>
      <c r="Q294" s="44">
        <v>12.673799999999998</v>
      </c>
      <c r="R294" s="44">
        <v>15.028600000000001</v>
      </c>
      <c r="S294" s="44">
        <v>8.8671000000000006</v>
      </c>
      <c r="T294" s="41">
        <v>12.3415</v>
      </c>
      <c r="U294" s="42">
        <v>11.389699999999999</v>
      </c>
      <c r="V294" s="43">
        <v>13.750100000000002</v>
      </c>
      <c r="W294" s="41">
        <v>11.9634</v>
      </c>
      <c r="X294" s="42">
        <v>11.690799999999999</v>
      </c>
      <c r="Y294" s="43">
        <v>13.4161</v>
      </c>
      <c r="Z294" s="54"/>
      <c r="AA294" s="54"/>
      <c r="AB294" s="55"/>
      <c r="AC294" s="56"/>
    </row>
    <row r="295" spans="1:29" x14ac:dyDescent="0.15">
      <c r="A295" s="25"/>
      <c r="C295" s="29">
        <v>3</v>
      </c>
      <c r="D295" s="40">
        <v>15.160299999999999</v>
      </c>
      <c r="E295" s="41">
        <v>10.256400000000001</v>
      </c>
      <c r="F295" s="42">
        <v>17.154600000000002</v>
      </c>
      <c r="G295" s="43">
        <v>14.612300000000001</v>
      </c>
      <c r="H295" s="41">
        <v>13.750000000000002</v>
      </c>
      <c r="I295" s="42">
        <v>16.25</v>
      </c>
      <c r="J295" s="42">
        <v>16.25</v>
      </c>
      <c r="K295" s="42">
        <v>18.75</v>
      </c>
      <c r="L295" s="42">
        <v>12</v>
      </c>
      <c r="M295" s="43">
        <v>13.5</v>
      </c>
      <c r="N295" s="44">
        <v>16.3535</v>
      </c>
      <c r="O295" s="44">
        <v>13.983499999999999</v>
      </c>
      <c r="P295" s="41">
        <v>15.1028</v>
      </c>
      <c r="Q295" s="44">
        <v>14.783399999999999</v>
      </c>
      <c r="R295" s="44">
        <v>16.327999999999999</v>
      </c>
      <c r="S295" s="44">
        <v>14.0656</v>
      </c>
      <c r="T295" s="41">
        <v>15.9049</v>
      </c>
      <c r="U295" s="42">
        <v>14.896300000000002</v>
      </c>
      <c r="V295" s="43">
        <v>13.185600000000001</v>
      </c>
      <c r="W295" s="41">
        <v>14.709800000000001</v>
      </c>
      <c r="X295" s="42">
        <v>14.776900000000001</v>
      </c>
      <c r="Y295" s="43">
        <v>15.689900000000002</v>
      </c>
      <c r="Z295" s="54"/>
      <c r="AA295" s="54"/>
      <c r="AB295" s="55"/>
      <c r="AC295" s="56"/>
    </row>
    <row r="296" spans="1:29" x14ac:dyDescent="0.15">
      <c r="A296" s="25"/>
      <c r="C296" s="29">
        <v>4</v>
      </c>
      <c r="D296" s="40">
        <v>10.9971</v>
      </c>
      <c r="E296" s="41">
        <v>11.9434</v>
      </c>
      <c r="F296" s="42">
        <v>11.117000000000001</v>
      </c>
      <c r="G296" s="43">
        <v>10.7646</v>
      </c>
      <c r="H296" s="41">
        <v>10.25</v>
      </c>
      <c r="I296" s="42">
        <v>12</v>
      </c>
      <c r="J296" s="42">
        <v>12</v>
      </c>
      <c r="K296" s="42">
        <v>11</v>
      </c>
      <c r="L296" s="42">
        <v>8.75</v>
      </c>
      <c r="M296" s="43">
        <v>12.75</v>
      </c>
      <c r="N296" s="44">
        <v>11.1691</v>
      </c>
      <c r="O296" s="44">
        <v>10.827399999999999</v>
      </c>
      <c r="P296" s="41">
        <v>7.6080999999999994</v>
      </c>
      <c r="Q296" s="44">
        <v>9.6395</v>
      </c>
      <c r="R296" s="44">
        <v>10.8269</v>
      </c>
      <c r="S296" s="44">
        <v>16.9985</v>
      </c>
      <c r="T296" s="41">
        <v>12.7202</v>
      </c>
      <c r="U296" s="42">
        <v>9.5168999999999997</v>
      </c>
      <c r="V296" s="43">
        <v>8.1465999999999994</v>
      </c>
      <c r="W296" s="41">
        <v>6.5198999999999989</v>
      </c>
      <c r="X296" s="42">
        <v>10.7822</v>
      </c>
      <c r="Y296" s="43">
        <v>13.876300000000001</v>
      </c>
      <c r="Z296" s="54"/>
      <c r="AA296" s="54"/>
      <c r="AB296" s="55"/>
      <c r="AC296" s="56"/>
    </row>
    <row r="297" spans="1:29" x14ac:dyDescent="0.15">
      <c r="A297" s="25"/>
      <c r="C297" s="29" t="s">
        <v>110</v>
      </c>
      <c r="D297" s="40">
        <v>13.808699999999998</v>
      </c>
      <c r="E297" s="41">
        <v>12.3743</v>
      </c>
      <c r="F297" s="42">
        <v>11.165799999999999</v>
      </c>
      <c r="G297" s="43">
        <v>16.095499999999998</v>
      </c>
      <c r="H297" s="41">
        <v>14.499999999999998</v>
      </c>
      <c r="I297" s="42">
        <v>14.499999999999998</v>
      </c>
      <c r="J297" s="42">
        <v>10.5</v>
      </c>
      <c r="K297" s="42">
        <v>12.25</v>
      </c>
      <c r="L297" s="42">
        <v>14.249999999999998</v>
      </c>
      <c r="M297" s="43">
        <v>18.5</v>
      </c>
      <c r="N297" s="44">
        <v>12.540100000000001</v>
      </c>
      <c r="O297" s="44">
        <v>15.059800000000001</v>
      </c>
      <c r="P297" s="41">
        <v>10.9566</v>
      </c>
      <c r="Q297" s="44">
        <v>10.2164</v>
      </c>
      <c r="R297" s="44">
        <v>13.281399999999998</v>
      </c>
      <c r="S297" s="44">
        <v>22.554299999999998</v>
      </c>
      <c r="T297" s="41">
        <v>15.9018</v>
      </c>
      <c r="U297" s="42">
        <v>11.8443</v>
      </c>
      <c r="V297" s="43">
        <v>10.5321</v>
      </c>
      <c r="W297" s="41">
        <v>13.801299999999999</v>
      </c>
      <c r="X297" s="42">
        <v>13.575799999999999</v>
      </c>
      <c r="Y297" s="43">
        <v>14.126300000000001</v>
      </c>
      <c r="Z297" s="54"/>
      <c r="AA297" s="54"/>
      <c r="AB297" s="55"/>
      <c r="AC297" s="56"/>
    </row>
    <row r="298" spans="1:29" x14ac:dyDescent="0.15">
      <c r="A298" s="25"/>
      <c r="C298" s="29" t="s">
        <v>39</v>
      </c>
      <c r="D298" s="40">
        <v>10.0411</v>
      </c>
      <c r="E298" s="41">
        <v>7.3476999999999997</v>
      </c>
      <c r="F298" s="42">
        <v>10.7904</v>
      </c>
      <c r="G298" s="43">
        <v>10.115399999999999</v>
      </c>
      <c r="H298" s="41">
        <v>10.75</v>
      </c>
      <c r="I298" s="42">
        <v>10</v>
      </c>
      <c r="J298" s="42">
        <v>3.25</v>
      </c>
      <c r="K298" s="42">
        <v>9.25</v>
      </c>
      <c r="L298" s="42">
        <v>16</v>
      </c>
      <c r="M298" s="43">
        <v>13.750000000000002</v>
      </c>
      <c r="N298" s="44">
        <v>9.9274000000000004</v>
      </c>
      <c r="O298" s="44">
        <v>10.1533</v>
      </c>
      <c r="P298" s="41">
        <v>11.9016</v>
      </c>
      <c r="Q298" s="44">
        <v>9.6579999999999995</v>
      </c>
      <c r="R298" s="44">
        <v>11.801399999999999</v>
      </c>
      <c r="S298" s="44">
        <v>6.6742999999999997</v>
      </c>
      <c r="T298" s="41">
        <v>8.4314</v>
      </c>
      <c r="U298" s="42">
        <v>9.9688999999999997</v>
      </c>
      <c r="V298" s="43">
        <v>14.385700000000002</v>
      </c>
      <c r="W298" s="41">
        <v>14.7788</v>
      </c>
      <c r="X298" s="42">
        <v>10.120899999999999</v>
      </c>
      <c r="Y298" s="43">
        <v>7.2130000000000001</v>
      </c>
      <c r="Z298" s="54"/>
      <c r="AA298" s="54"/>
      <c r="AB298" s="55"/>
      <c r="AC298" s="56"/>
    </row>
    <row r="299" spans="1:29" x14ac:dyDescent="0.15">
      <c r="A299" s="25"/>
      <c r="C299" s="29" t="s">
        <v>572</v>
      </c>
      <c r="D299" s="40">
        <v>19.4636</v>
      </c>
      <c r="E299" s="41">
        <v>23.993200000000002</v>
      </c>
      <c r="F299" s="42">
        <v>15.8476</v>
      </c>
      <c r="G299" s="43">
        <v>21.3172</v>
      </c>
      <c r="H299" s="41">
        <v>16.5</v>
      </c>
      <c r="I299" s="42">
        <v>19.5</v>
      </c>
      <c r="J299" s="42">
        <v>32.25</v>
      </c>
      <c r="K299" s="42">
        <v>19.5</v>
      </c>
      <c r="L299" s="42">
        <v>13.750000000000002</v>
      </c>
      <c r="M299" s="43">
        <v>13.5</v>
      </c>
      <c r="N299" s="44">
        <v>21.092199999999998</v>
      </c>
      <c r="O299" s="44">
        <v>17.857700000000001</v>
      </c>
      <c r="P299" s="41">
        <v>23.963999999999999</v>
      </c>
      <c r="Q299" s="44">
        <v>19.4024</v>
      </c>
      <c r="R299" s="44">
        <v>16.195999999999998</v>
      </c>
      <c r="S299" s="44">
        <v>17.7454</v>
      </c>
      <c r="T299" s="41">
        <v>19.017300000000002</v>
      </c>
      <c r="U299" s="42">
        <v>21.214600000000001</v>
      </c>
      <c r="V299" s="43">
        <v>18.772600000000001</v>
      </c>
      <c r="W299" s="41">
        <v>18.942399999999999</v>
      </c>
      <c r="X299" s="42">
        <v>19.000500000000002</v>
      </c>
      <c r="Y299" s="43">
        <v>19.9785</v>
      </c>
      <c r="Z299" s="54"/>
      <c r="AA299" s="54"/>
      <c r="AB299" s="55"/>
      <c r="AC299" s="56"/>
    </row>
    <row r="300" spans="1:29" x14ac:dyDescent="0.15">
      <c r="A300" s="25"/>
      <c r="C300" s="31" t="s">
        <v>35</v>
      </c>
      <c r="D300" s="49">
        <f>(D293*1+D294*2+D295*3+D296*4+D297*5)/SUM(D293:D297)</f>
        <v>2.8576273879251524</v>
      </c>
      <c r="E300" s="50">
        <f t="shared" ref="E300:Y300" si="23">(E293*1+E294*2+E295*3+E296*4+E297*5)/SUM(E293:E297)</f>
        <v>2.8011380849179717</v>
      </c>
      <c r="F300" s="51">
        <f t="shared" si="23"/>
        <v>2.7264186821260568</v>
      </c>
      <c r="G300" s="52">
        <f t="shared" si="23"/>
        <v>2.9775112115798295</v>
      </c>
      <c r="H300" s="50">
        <f t="shared" si="23"/>
        <v>2.7560137457044673</v>
      </c>
      <c r="I300" s="51">
        <f t="shared" si="23"/>
        <v>2.978723404255319</v>
      </c>
      <c r="J300" s="51">
        <f t="shared" si="23"/>
        <v>2.9108527131782944</v>
      </c>
      <c r="K300" s="51">
        <f t="shared" si="23"/>
        <v>2.8456140350877193</v>
      </c>
      <c r="L300" s="51">
        <f t="shared" si="23"/>
        <v>2.7117437722419928</v>
      </c>
      <c r="M300" s="52">
        <f t="shared" si="23"/>
        <v>3.0996563573883162</v>
      </c>
      <c r="N300" s="53">
        <f t="shared" si="23"/>
        <v>2.84954110086503</v>
      </c>
      <c r="O300" s="53">
        <f t="shared" si="23"/>
        <v>2.8652712702339658</v>
      </c>
      <c r="P300" s="50">
        <f t="shared" si="23"/>
        <v>2.7082127532182416</v>
      </c>
      <c r="Q300" s="53">
        <f t="shared" si="23"/>
        <v>2.5791582968585907</v>
      </c>
      <c r="R300" s="53">
        <f t="shared" si="23"/>
        <v>2.8511930802594896</v>
      </c>
      <c r="S300" s="53">
        <f t="shared" si="23"/>
        <v>3.3579027868373106</v>
      </c>
      <c r="T300" s="50">
        <f t="shared" si="23"/>
        <v>3.0112541057155418</v>
      </c>
      <c r="U300" s="51">
        <f t="shared" si="23"/>
        <v>2.701777483274336</v>
      </c>
      <c r="V300" s="52">
        <f t="shared" si="23"/>
        <v>2.5961518034400681</v>
      </c>
      <c r="W300" s="50">
        <f t="shared" si="23"/>
        <v>2.7524166889211767</v>
      </c>
      <c r="X300" s="51">
        <f t="shared" si="23"/>
        <v>2.8044148727542586</v>
      </c>
      <c r="Y300" s="52">
        <f t="shared" si="23"/>
        <v>2.9630922720667616</v>
      </c>
      <c r="Z300" s="54"/>
      <c r="AA300" s="54"/>
      <c r="AB300" s="55"/>
      <c r="AC300" s="56"/>
    </row>
    <row r="301" spans="1:29" x14ac:dyDescent="0.15">
      <c r="A301" s="25"/>
      <c r="D301" s="40"/>
      <c r="E301" s="41"/>
      <c r="F301" s="42"/>
      <c r="G301" s="43"/>
      <c r="H301" s="41"/>
      <c r="I301" s="42"/>
      <c r="J301" s="42"/>
      <c r="K301" s="42"/>
      <c r="L301" s="42"/>
      <c r="M301" s="43"/>
      <c r="N301" s="44"/>
      <c r="O301" s="44"/>
      <c r="P301" s="41"/>
      <c r="Q301" s="44"/>
      <c r="R301" s="44"/>
      <c r="S301" s="44"/>
      <c r="T301" s="41"/>
      <c r="U301" s="42"/>
      <c r="V301" s="43"/>
      <c r="W301" s="41"/>
      <c r="X301" s="42"/>
      <c r="Y301" s="43"/>
      <c r="Z301" s="44"/>
      <c r="AA301" s="44"/>
      <c r="AB301" s="44"/>
      <c r="AC301" s="43"/>
    </row>
    <row r="302" spans="1:29" ht="42" x14ac:dyDescent="0.15">
      <c r="A302" s="25"/>
      <c r="B302" s="24" t="s">
        <v>117</v>
      </c>
      <c r="C302" s="30" t="s">
        <v>118</v>
      </c>
      <c r="D302" s="40"/>
      <c r="E302" s="41"/>
      <c r="F302" s="42"/>
      <c r="G302" s="43"/>
      <c r="H302" s="41"/>
      <c r="I302" s="42"/>
      <c r="J302" s="42"/>
      <c r="K302" s="42"/>
      <c r="L302" s="42"/>
      <c r="M302" s="43"/>
      <c r="N302" s="44"/>
      <c r="O302" s="44"/>
      <c r="P302" s="41"/>
      <c r="Q302" s="44"/>
      <c r="R302" s="44"/>
      <c r="S302" s="44"/>
      <c r="T302" s="41"/>
      <c r="U302" s="42"/>
      <c r="V302" s="43"/>
      <c r="W302" s="41"/>
      <c r="X302" s="42"/>
      <c r="Y302" s="43"/>
      <c r="Z302" s="44"/>
      <c r="AA302" s="44"/>
      <c r="AB302" s="44"/>
      <c r="AC302" s="43"/>
    </row>
    <row r="303" spans="1:29" x14ac:dyDescent="0.15">
      <c r="A303" s="25"/>
      <c r="C303" s="29" t="s">
        <v>109</v>
      </c>
      <c r="D303" s="40">
        <v>11.7837</v>
      </c>
      <c r="E303" s="41">
        <v>14.513200000000001</v>
      </c>
      <c r="F303" s="42">
        <v>12.8218</v>
      </c>
      <c r="G303" s="43">
        <v>10.4001</v>
      </c>
      <c r="H303" s="41">
        <v>14.000000000000002</v>
      </c>
      <c r="I303" s="42">
        <v>9.75</v>
      </c>
      <c r="J303" s="42">
        <v>9.25</v>
      </c>
      <c r="K303" s="42">
        <v>14.499999999999998</v>
      </c>
      <c r="L303" s="42">
        <v>11.75</v>
      </c>
      <c r="M303" s="43">
        <v>10.25</v>
      </c>
      <c r="N303" s="44">
        <v>11.030099999999999</v>
      </c>
      <c r="O303" s="44">
        <v>12.526899999999999</v>
      </c>
      <c r="P303" s="41">
        <v>9.3452000000000002</v>
      </c>
      <c r="Q303" s="44">
        <v>14.285500000000001</v>
      </c>
      <c r="R303" s="44">
        <v>13.166600000000001</v>
      </c>
      <c r="S303" s="44">
        <v>9.9204000000000008</v>
      </c>
      <c r="T303" s="41">
        <v>10.702200000000001</v>
      </c>
      <c r="U303" s="42">
        <v>12.636800000000001</v>
      </c>
      <c r="V303" s="43">
        <v>13.724900000000002</v>
      </c>
      <c r="W303" s="41">
        <v>12.0875</v>
      </c>
      <c r="X303" s="42">
        <v>12.055299999999999</v>
      </c>
      <c r="Y303" s="43">
        <v>11.439399999999999</v>
      </c>
      <c r="Z303" s="54"/>
      <c r="AA303" s="54"/>
      <c r="AB303" s="55"/>
      <c r="AC303" s="56"/>
    </row>
    <row r="304" spans="1:29" x14ac:dyDescent="0.15">
      <c r="A304" s="25"/>
      <c r="C304" s="29">
        <v>2</v>
      </c>
      <c r="D304" s="40">
        <v>11.236000000000001</v>
      </c>
      <c r="E304" s="41">
        <v>16.729700000000001</v>
      </c>
      <c r="F304" s="42">
        <v>13.750999999999999</v>
      </c>
      <c r="G304" s="43">
        <v>7.9387999999999996</v>
      </c>
      <c r="H304" s="41">
        <v>11</v>
      </c>
      <c r="I304" s="42">
        <v>11.75</v>
      </c>
      <c r="J304" s="42">
        <v>11.5</v>
      </c>
      <c r="K304" s="42">
        <v>10</v>
      </c>
      <c r="L304" s="42">
        <v>12</v>
      </c>
      <c r="M304" s="43">
        <v>9.75</v>
      </c>
      <c r="N304" s="44">
        <v>11.498100000000001</v>
      </c>
      <c r="O304" s="44">
        <v>10.977600000000001</v>
      </c>
      <c r="P304" s="41">
        <v>8.4310999999999989</v>
      </c>
      <c r="Q304" s="44">
        <v>14.088800000000001</v>
      </c>
      <c r="R304" s="44">
        <v>13.171199999999999</v>
      </c>
      <c r="S304" s="44">
        <v>8.1750000000000007</v>
      </c>
      <c r="T304" s="41">
        <v>12.1142</v>
      </c>
      <c r="U304" s="42">
        <v>9.5649999999999995</v>
      </c>
      <c r="V304" s="43">
        <v>10.8169</v>
      </c>
      <c r="W304" s="41">
        <v>10.9803</v>
      </c>
      <c r="X304" s="42">
        <v>12.151299999999999</v>
      </c>
      <c r="Y304" s="43">
        <v>10.529299999999999</v>
      </c>
      <c r="Z304" s="54"/>
      <c r="AA304" s="54"/>
      <c r="AB304" s="55"/>
      <c r="AC304" s="56"/>
    </row>
    <row r="305" spans="1:29" x14ac:dyDescent="0.15">
      <c r="A305" s="25"/>
      <c r="C305" s="29">
        <v>3</v>
      </c>
      <c r="D305" s="40">
        <v>16.842600000000001</v>
      </c>
      <c r="E305" s="41">
        <v>11.244</v>
      </c>
      <c r="F305" s="42">
        <v>19.127700000000001</v>
      </c>
      <c r="G305" s="43">
        <v>16.227399999999999</v>
      </c>
      <c r="H305" s="41">
        <v>17.75</v>
      </c>
      <c r="I305" s="42">
        <v>18.25</v>
      </c>
      <c r="J305" s="42">
        <v>17.25</v>
      </c>
      <c r="K305" s="42">
        <v>17.5</v>
      </c>
      <c r="L305" s="42">
        <v>10.5</v>
      </c>
      <c r="M305" s="43">
        <v>15</v>
      </c>
      <c r="N305" s="44">
        <v>17.320499999999999</v>
      </c>
      <c r="O305" s="44">
        <v>16.371299999999998</v>
      </c>
      <c r="P305" s="41">
        <v>17.275600000000001</v>
      </c>
      <c r="Q305" s="44">
        <v>17.5992</v>
      </c>
      <c r="R305" s="44">
        <v>16.285599999999999</v>
      </c>
      <c r="S305" s="44">
        <v>15.817500000000001</v>
      </c>
      <c r="T305" s="41">
        <v>17.375399999999999</v>
      </c>
      <c r="U305" s="42">
        <v>16.453400000000002</v>
      </c>
      <c r="V305" s="43">
        <v>15.569099999999999</v>
      </c>
      <c r="W305" s="41">
        <v>17.322900000000001</v>
      </c>
      <c r="X305" s="42">
        <v>15.857699999999999</v>
      </c>
      <c r="Y305" s="43">
        <v>17.3995</v>
      </c>
      <c r="Z305" s="54"/>
      <c r="AA305" s="54"/>
      <c r="AB305" s="55"/>
      <c r="AC305" s="56"/>
    </row>
    <row r="306" spans="1:29" x14ac:dyDescent="0.15">
      <c r="A306" s="25"/>
      <c r="C306" s="29">
        <v>4</v>
      </c>
      <c r="D306" s="40">
        <v>13.136100000000001</v>
      </c>
      <c r="E306" s="41">
        <v>9.8953000000000007</v>
      </c>
      <c r="F306" s="42">
        <v>13.595799999999999</v>
      </c>
      <c r="G306" s="43">
        <v>13.594600000000002</v>
      </c>
      <c r="H306" s="41">
        <v>13.750000000000002</v>
      </c>
      <c r="I306" s="42">
        <v>11.75</v>
      </c>
      <c r="J306" s="42">
        <v>15</v>
      </c>
      <c r="K306" s="42">
        <v>14.75</v>
      </c>
      <c r="L306" s="42">
        <v>11</v>
      </c>
      <c r="M306" s="43">
        <v>13.25</v>
      </c>
      <c r="N306" s="44">
        <v>13.0794</v>
      </c>
      <c r="O306" s="44">
        <v>13.192100000000002</v>
      </c>
      <c r="P306" s="41">
        <v>12.876199999999999</v>
      </c>
      <c r="Q306" s="44">
        <v>9.5717999999999996</v>
      </c>
      <c r="R306" s="44">
        <v>15.018599999999999</v>
      </c>
      <c r="S306" s="44">
        <v>16.119700000000002</v>
      </c>
      <c r="T306" s="41">
        <v>13.303599999999999</v>
      </c>
      <c r="U306" s="42">
        <v>14.5449</v>
      </c>
      <c r="V306" s="43">
        <v>11.1877</v>
      </c>
      <c r="W306" s="41">
        <v>8.2512000000000008</v>
      </c>
      <c r="X306" s="42">
        <v>15.0337</v>
      </c>
      <c r="Y306" s="43">
        <v>14.313600000000001</v>
      </c>
      <c r="Z306" s="54"/>
      <c r="AA306" s="54"/>
      <c r="AB306" s="55"/>
      <c r="AC306" s="56"/>
    </row>
    <row r="307" spans="1:29" x14ac:dyDescent="0.15">
      <c r="A307" s="25"/>
      <c r="C307" s="29" t="s">
        <v>110</v>
      </c>
      <c r="D307" s="40">
        <v>17.291599999999999</v>
      </c>
      <c r="E307" s="41">
        <v>16.276900000000001</v>
      </c>
      <c r="F307" s="42">
        <v>14.242099999999999</v>
      </c>
      <c r="G307" s="43">
        <v>19.841000000000001</v>
      </c>
      <c r="H307" s="41">
        <v>16</v>
      </c>
      <c r="I307" s="42">
        <v>18.75</v>
      </c>
      <c r="J307" s="42">
        <v>11.5</v>
      </c>
      <c r="K307" s="42">
        <v>14.249999999999998</v>
      </c>
      <c r="L307" s="42">
        <v>24.75</v>
      </c>
      <c r="M307" s="43">
        <v>24.5</v>
      </c>
      <c r="N307" s="44">
        <v>15.723999999999998</v>
      </c>
      <c r="O307" s="44">
        <v>18.837400000000002</v>
      </c>
      <c r="P307" s="41">
        <v>16.090499999999999</v>
      </c>
      <c r="Q307" s="44">
        <v>15.023</v>
      </c>
      <c r="R307" s="44">
        <v>14.074</v>
      </c>
      <c r="S307" s="44">
        <v>25.547799999999999</v>
      </c>
      <c r="T307" s="41">
        <v>19.016099999999998</v>
      </c>
      <c r="U307" s="42">
        <v>14.6812</v>
      </c>
      <c r="V307" s="43">
        <v>15.709500000000002</v>
      </c>
      <c r="W307" s="41">
        <v>17.885200000000001</v>
      </c>
      <c r="X307" s="42">
        <v>15.354499999999998</v>
      </c>
      <c r="Y307" s="43">
        <v>18.860700000000001</v>
      </c>
      <c r="Z307" s="54"/>
      <c r="AA307" s="54"/>
      <c r="AB307" s="55"/>
      <c r="AC307" s="56"/>
    </row>
    <row r="308" spans="1:29" x14ac:dyDescent="0.15">
      <c r="A308" s="25"/>
      <c r="C308" s="29" t="s">
        <v>39</v>
      </c>
      <c r="D308" s="40">
        <v>10.2463</v>
      </c>
      <c r="E308" s="41">
        <v>7.3476999999999997</v>
      </c>
      <c r="F308" s="42">
        <v>10.613999999999999</v>
      </c>
      <c r="G308" s="43">
        <v>10.6808</v>
      </c>
      <c r="H308" s="41">
        <v>11</v>
      </c>
      <c r="I308" s="42">
        <v>10.25</v>
      </c>
      <c r="J308" s="42">
        <v>3.25</v>
      </c>
      <c r="K308" s="42">
        <v>9.5</v>
      </c>
      <c r="L308" s="42">
        <v>16.25</v>
      </c>
      <c r="M308" s="43">
        <v>13.750000000000002</v>
      </c>
      <c r="N308" s="44">
        <v>10.255799999999999</v>
      </c>
      <c r="O308" s="44">
        <v>10.2369</v>
      </c>
      <c r="P308" s="41">
        <v>12.017300000000001</v>
      </c>
      <c r="Q308" s="44">
        <v>10.029299999999999</v>
      </c>
      <c r="R308" s="44">
        <v>12.088000000000001</v>
      </c>
      <c r="S308" s="44">
        <v>6.6742999999999997</v>
      </c>
      <c r="T308" s="41">
        <v>8.4711999999999996</v>
      </c>
      <c r="U308" s="42">
        <v>10.9041</v>
      </c>
      <c r="V308" s="43">
        <v>14.2193</v>
      </c>
      <c r="W308" s="41">
        <v>14.530499999999998</v>
      </c>
      <c r="X308" s="42">
        <v>10.546899999999999</v>
      </c>
      <c r="Y308" s="43">
        <v>7.4788999999999994</v>
      </c>
      <c r="Z308" s="54"/>
      <c r="AA308" s="54"/>
      <c r="AB308" s="55"/>
      <c r="AC308" s="56"/>
    </row>
    <row r="309" spans="1:29" x14ac:dyDescent="0.15">
      <c r="A309" s="25"/>
      <c r="C309" s="29" t="s">
        <v>572</v>
      </c>
      <c r="D309" s="40">
        <v>19.4636</v>
      </c>
      <c r="E309" s="41">
        <v>23.993200000000002</v>
      </c>
      <c r="F309" s="42">
        <v>15.8476</v>
      </c>
      <c r="G309" s="43">
        <v>21.3172</v>
      </c>
      <c r="H309" s="41">
        <v>16.5</v>
      </c>
      <c r="I309" s="42">
        <v>19.5</v>
      </c>
      <c r="J309" s="42">
        <v>32.25</v>
      </c>
      <c r="K309" s="42">
        <v>19.5</v>
      </c>
      <c r="L309" s="42">
        <v>13.750000000000002</v>
      </c>
      <c r="M309" s="43">
        <v>13.5</v>
      </c>
      <c r="N309" s="44">
        <v>21.092199999999998</v>
      </c>
      <c r="O309" s="44">
        <v>17.857700000000001</v>
      </c>
      <c r="P309" s="41">
        <v>23.963999999999999</v>
      </c>
      <c r="Q309" s="44">
        <v>19.4024</v>
      </c>
      <c r="R309" s="44">
        <v>16.195999999999998</v>
      </c>
      <c r="S309" s="44">
        <v>17.7454</v>
      </c>
      <c r="T309" s="41">
        <v>19.017300000000002</v>
      </c>
      <c r="U309" s="42">
        <v>21.214600000000001</v>
      </c>
      <c r="V309" s="43">
        <v>18.772600000000001</v>
      </c>
      <c r="W309" s="41">
        <v>18.942399999999999</v>
      </c>
      <c r="X309" s="42">
        <v>19.000500000000002</v>
      </c>
      <c r="Y309" s="43">
        <v>19.9785</v>
      </c>
      <c r="Z309" s="54"/>
      <c r="AA309" s="54"/>
      <c r="AB309" s="55"/>
      <c r="AC309" s="56"/>
    </row>
    <row r="310" spans="1:29" x14ac:dyDescent="0.15">
      <c r="A310" s="25"/>
      <c r="C310" s="31" t="s">
        <v>35</v>
      </c>
      <c r="D310" s="49">
        <f>(D303*1+D304*2+D305*3+D306*4+D307*5)/SUM(D303:D307)</f>
        <v>3.1837516005121635</v>
      </c>
      <c r="E310" s="50">
        <f t="shared" ref="E310:Y310" si="24">(E303*1+E304*2+E305*3+E306*4+E307*5)/SUM(E303:E307)</f>
        <v>2.9518344982675271</v>
      </c>
      <c r="F310" s="51">
        <f t="shared" si="24"/>
        <v>3.0365169761648336</v>
      </c>
      <c r="G310" s="52">
        <f t="shared" si="24"/>
        <v>3.3608369766138888</v>
      </c>
      <c r="H310" s="50">
        <f t="shared" si="24"/>
        <v>3.0931034482758619</v>
      </c>
      <c r="I310" s="51">
        <f t="shared" si="24"/>
        <v>3.2562277580071175</v>
      </c>
      <c r="J310" s="51">
        <f t="shared" si="24"/>
        <v>3.1240310077519382</v>
      </c>
      <c r="K310" s="51">
        <f t="shared" si="24"/>
        <v>3.0598591549295775</v>
      </c>
      <c r="L310" s="51">
        <f t="shared" si="24"/>
        <v>3.3571428571428572</v>
      </c>
      <c r="M310" s="52">
        <f t="shared" si="24"/>
        <v>3.4398625429553267</v>
      </c>
      <c r="N310" s="53">
        <f t="shared" si="24"/>
        <v>3.1597780694254074</v>
      </c>
      <c r="O310" s="53">
        <f t="shared" si="24"/>
        <v>3.2063199791948578</v>
      </c>
      <c r="P310" s="50">
        <f t="shared" si="24"/>
        <v>3.2801638898695065</v>
      </c>
      <c r="Q310" s="53">
        <f t="shared" si="24"/>
        <v>2.956892825815558</v>
      </c>
      <c r="R310" s="53">
        <f t="shared" si="24"/>
        <v>3.0510653131797643</v>
      </c>
      <c r="S310" s="53">
        <f t="shared" si="24"/>
        <v>3.5186463686352547</v>
      </c>
      <c r="T310" s="50">
        <f t="shared" si="24"/>
        <v>3.2457155071954102</v>
      </c>
      <c r="U310" s="51">
        <f t="shared" si="24"/>
        <v>3.1335964396674787</v>
      </c>
      <c r="V310" s="52">
        <f t="shared" si="24"/>
        <v>3.0647682892068273</v>
      </c>
      <c r="W310" s="50">
        <f t="shared" si="24"/>
        <v>3.1332735080891849</v>
      </c>
      <c r="X310" s="51">
        <f t="shared" si="24"/>
        <v>3.1345701004222701</v>
      </c>
      <c r="Y310" s="52">
        <f t="shared" si="24"/>
        <v>3.256772236964538</v>
      </c>
      <c r="Z310" s="54"/>
      <c r="AA310" s="54"/>
      <c r="AB310" s="55"/>
      <c r="AC310" s="56"/>
    </row>
    <row r="311" spans="1:29" x14ac:dyDescent="0.15">
      <c r="A311" s="25"/>
      <c r="D311" s="40"/>
      <c r="E311" s="41"/>
      <c r="F311" s="42"/>
      <c r="G311" s="43"/>
      <c r="H311" s="41"/>
      <c r="I311" s="42"/>
      <c r="J311" s="42"/>
      <c r="K311" s="42"/>
      <c r="L311" s="42"/>
      <c r="M311" s="43"/>
      <c r="N311" s="44"/>
      <c r="O311" s="44"/>
      <c r="P311" s="41"/>
      <c r="Q311" s="44"/>
      <c r="R311" s="44"/>
      <c r="S311" s="44"/>
      <c r="T311" s="41"/>
      <c r="U311" s="42"/>
      <c r="V311" s="43"/>
      <c r="W311" s="41"/>
      <c r="X311" s="42"/>
      <c r="Y311" s="43"/>
      <c r="Z311" s="44"/>
      <c r="AA311" s="44"/>
      <c r="AB311" s="44"/>
      <c r="AC311" s="43"/>
    </row>
    <row r="312" spans="1:29" ht="42" x14ac:dyDescent="0.15">
      <c r="A312" s="25"/>
      <c r="B312" s="24" t="s">
        <v>119</v>
      </c>
      <c r="C312" s="30" t="s">
        <v>120</v>
      </c>
      <c r="D312" s="40"/>
      <c r="E312" s="41"/>
      <c r="F312" s="42"/>
      <c r="G312" s="43"/>
      <c r="H312" s="41"/>
      <c r="I312" s="42"/>
      <c r="J312" s="42"/>
      <c r="K312" s="42"/>
      <c r="L312" s="42"/>
      <c r="M312" s="43"/>
      <c r="N312" s="44"/>
      <c r="O312" s="44"/>
      <c r="P312" s="41"/>
      <c r="Q312" s="44"/>
      <c r="R312" s="44"/>
      <c r="S312" s="44"/>
      <c r="T312" s="41"/>
      <c r="U312" s="42"/>
      <c r="V312" s="43"/>
      <c r="W312" s="41"/>
      <c r="X312" s="42"/>
      <c r="Y312" s="43"/>
      <c r="Z312" s="44"/>
      <c r="AA312" s="44"/>
      <c r="AB312" s="44"/>
      <c r="AC312" s="43"/>
    </row>
    <row r="313" spans="1:29" x14ac:dyDescent="0.15">
      <c r="A313" s="25"/>
      <c r="C313" s="29" t="s">
        <v>109</v>
      </c>
      <c r="D313" s="40">
        <v>9.6414000000000009</v>
      </c>
      <c r="E313" s="41">
        <v>8.3765999999999998</v>
      </c>
      <c r="F313" s="42">
        <v>11.557499999999999</v>
      </c>
      <c r="G313" s="43">
        <v>8.3610000000000007</v>
      </c>
      <c r="H313" s="41">
        <v>12</v>
      </c>
      <c r="I313" s="42">
        <v>8</v>
      </c>
      <c r="J313" s="42">
        <v>9.25</v>
      </c>
      <c r="K313" s="42">
        <v>9</v>
      </c>
      <c r="L313" s="42">
        <v>8.5</v>
      </c>
      <c r="M313" s="43">
        <v>9.5</v>
      </c>
      <c r="N313" s="44">
        <v>10.776900000000001</v>
      </c>
      <c r="O313" s="44">
        <v>8.5217000000000009</v>
      </c>
      <c r="P313" s="41">
        <v>9.4978999999999996</v>
      </c>
      <c r="Q313" s="44">
        <v>12.4991</v>
      </c>
      <c r="R313" s="44">
        <v>9.7996999999999996</v>
      </c>
      <c r="S313" s="44">
        <v>6.0701000000000001</v>
      </c>
      <c r="T313" s="41">
        <v>8.5021000000000004</v>
      </c>
      <c r="U313" s="42">
        <v>10.877699999999999</v>
      </c>
      <c r="V313" s="43">
        <v>11.303199999999999</v>
      </c>
      <c r="W313" s="41">
        <v>9.9641999999999999</v>
      </c>
      <c r="X313" s="42">
        <v>10.345799999999999</v>
      </c>
      <c r="Y313" s="43">
        <v>8.8705999999999996</v>
      </c>
      <c r="Z313" s="54"/>
      <c r="AA313" s="54"/>
      <c r="AB313" s="55"/>
      <c r="AC313" s="56"/>
    </row>
    <row r="314" spans="1:29" x14ac:dyDescent="0.15">
      <c r="A314" s="25"/>
      <c r="C314" s="29">
        <v>2</v>
      </c>
      <c r="D314" s="40">
        <v>8.5107999999999997</v>
      </c>
      <c r="E314" s="41">
        <v>7.24</v>
      </c>
      <c r="F314" s="42">
        <v>8.8848000000000003</v>
      </c>
      <c r="G314" s="43">
        <v>8.5568000000000008</v>
      </c>
      <c r="H314" s="41">
        <v>8</v>
      </c>
      <c r="I314" s="42">
        <v>8.25</v>
      </c>
      <c r="J314" s="42">
        <v>9</v>
      </c>
      <c r="K314" s="42">
        <v>8.25</v>
      </c>
      <c r="L314" s="42">
        <v>9.75</v>
      </c>
      <c r="M314" s="43">
        <v>9.75</v>
      </c>
      <c r="N314" s="44">
        <v>8.1616</v>
      </c>
      <c r="O314" s="44">
        <v>8.8551000000000002</v>
      </c>
      <c r="P314" s="41">
        <v>8.594100000000001</v>
      </c>
      <c r="Q314" s="44">
        <v>9.4083000000000006</v>
      </c>
      <c r="R314" s="44">
        <v>9.1313000000000013</v>
      </c>
      <c r="S314" s="44">
        <v>6.1978</v>
      </c>
      <c r="T314" s="41">
        <v>7.7562000000000006</v>
      </c>
      <c r="U314" s="42">
        <v>8.7815000000000012</v>
      </c>
      <c r="V314" s="43">
        <v>10.2249</v>
      </c>
      <c r="W314" s="41">
        <v>9.8000000000000007</v>
      </c>
      <c r="X314" s="42">
        <v>8.4501999999999988</v>
      </c>
      <c r="Y314" s="43">
        <v>7.8776000000000002</v>
      </c>
      <c r="Z314" s="54"/>
      <c r="AA314" s="54"/>
      <c r="AB314" s="55"/>
      <c r="AC314" s="56"/>
    </row>
    <row r="315" spans="1:29" x14ac:dyDescent="0.15">
      <c r="A315" s="25"/>
      <c r="C315" s="29">
        <v>3</v>
      </c>
      <c r="D315" s="40">
        <v>14.941199999999998</v>
      </c>
      <c r="E315" s="41">
        <v>11.398999999999999</v>
      </c>
      <c r="F315" s="42">
        <v>17.840900000000001</v>
      </c>
      <c r="G315" s="43">
        <v>13.341200000000001</v>
      </c>
      <c r="H315" s="41">
        <v>14.249999999999998</v>
      </c>
      <c r="I315" s="42">
        <v>14.000000000000002</v>
      </c>
      <c r="J315" s="42">
        <v>16.75</v>
      </c>
      <c r="K315" s="42">
        <v>16.5</v>
      </c>
      <c r="L315" s="42">
        <v>15.25</v>
      </c>
      <c r="M315" s="43">
        <v>15.25</v>
      </c>
      <c r="N315" s="44">
        <v>14.575699999999999</v>
      </c>
      <c r="O315" s="44">
        <v>15.301699999999999</v>
      </c>
      <c r="P315" s="41">
        <v>13.5161</v>
      </c>
      <c r="Q315" s="44">
        <v>17.052400000000002</v>
      </c>
      <c r="R315" s="44">
        <v>16.360900000000001</v>
      </c>
      <c r="S315" s="44">
        <v>11.9597</v>
      </c>
      <c r="T315" s="41">
        <v>14.545199999999999</v>
      </c>
      <c r="U315" s="42">
        <v>14.443200000000001</v>
      </c>
      <c r="V315" s="43">
        <v>16.220599999999997</v>
      </c>
      <c r="W315" s="41">
        <v>17.2178</v>
      </c>
      <c r="X315" s="42">
        <v>15.297700000000001</v>
      </c>
      <c r="Y315" s="43">
        <v>13.1998</v>
      </c>
      <c r="Z315" s="54"/>
      <c r="AA315" s="54"/>
      <c r="AB315" s="55"/>
      <c r="AC315" s="56"/>
    </row>
    <row r="316" spans="1:29" x14ac:dyDescent="0.15">
      <c r="A316" s="25"/>
      <c r="C316" s="29">
        <v>4</v>
      </c>
      <c r="D316" s="40">
        <v>14.241200000000001</v>
      </c>
      <c r="E316" s="41">
        <v>12.471500000000001</v>
      </c>
      <c r="F316" s="42">
        <v>15.398300000000001</v>
      </c>
      <c r="G316" s="43">
        <v>13.6578</v>
      </c>
      <c r="H316" s="41">
        <v>13.750000000000002</v>
      </c>
      <c r="I316" s="42">
        <v>15.25</v>
      </c>
      <c r="J316" s="42">
        <v>14.000000000000002</v>
      </c>
      <c r="K316" s="42">
        <v>15.75</v>
      </c>
      <c r="L316" s="42">
        <v>11.75</v>
      </c>
      <c r="M316" s="43">
        <v>14.75</v>
      </c>
      <c r="N316" s="44">
        <v>14.358799999999999</v>
      </c>
      <c r="O316" s="44">
        <v>14.125299999999999</v>
      </c>
      <c r="P316" s="41">
        <v>12.191800000000001</v>
      </c>
      <c r="Q316" s="44">
        <v>13.185700000000001</v>
      </c>
      <c r="R316" s="44">
        <v>13.458300000000001</v>
      </c>
      <c r="S316" s="44">
        <v>19.098100000000002</v>
      </c>
      <c r="T316" s="41">
        <v>14.857200000000001</v>
      </c>
      <c r="U316" s="42">
        <v>14.183299999999999</v>
      </c>
      <c r="V316" s="43">
        <v>12.7394</v>
      </c>
      <c r="W316" s="41">
        <v>11.034800000000001</v>
      </c>
      <c r="X316" s="42">
        <v>14.9559</v>
      </c>
      <c r="Y316" s="43">
        <v>15.456600000000002</v>
      </c>
      <c r="Z316" s="54"/>
      <c r="AA316" s="54"/>
      <c r="AB316" s="55"/>
      <c r="AC316" s="56"/>
    </row>
    <row r="317" spans="1:29" x14ac:dyDescent="0.15">
      <c r="A317" s="25"/>
      <c r="C317" s="29" t="s">
        <v>110</v>
      </c>
      <c r="D317" s="40">
        <v>23.3657</v>
      </c>
      <c r="E317" s="41">
        <v>29.171999999999997</v>
      </c>
      <c r="F317" s="42">
        <v>19.945599999999999</v>
      </c>
      <c r="G317" s="43">
        <v>24.855</v>
      </c>
      <c r="H317" s="41">
        <v>24.75</v>
      </c>
      <c r="I317" s="42">
        <v>25.5</v>
      </c>
      <c r="J317" s="42">
        <v>15.75</v>
      </c>
      <c r="K317" s="42">
        <v>21.75</v>
      </c>
      <c r="L317" s="42">
        <v>25.25</v>
      </c>
      <c r="M317" s="43">
        <v>23.5</v>
      </c>
      <c r="N317" s="44">
        <v>21.166</v>
      </c>
      <c r="O317" s="44">
        <v>25.535000000000004</v>
      </c>
      <c r="P317" s="41">
        <v>20.596399999999999</v>
      </c>
      <c r="Q317" s="44">
        <v>19.655100000000001</v>
      </c>
      <c r="R317" s="44">
        <v>23.252500000000001</v>
      </c>
      <c r="S317" s="44">
        <v>31.770599999999998</v>
      </c>
      <c r="T317" s="41">
        <v>27.081399999999999</v>
      </c>
      <c r="U317" s="42">
        <v>20.6814</v>
      </c>
      <c r="V317" s="43">
        <v>16.657700000000002</v>
      </c>
      <c r="W317" s="41">
        <v>18.8443</v>
      </c>
      <c r="X317" s="42">
        <v>21.7499</v>
      </c>
      <c r="Y317" s="43">
        <v>27.654199999999999</v>
      </c>
      <c r="Z317" s="54"/>
      <c r="AA317" s="54"/>
      <c r="AB317" s="55"/>
      <c r="AC317" s="56"/>
    </row>
    <row r="318" spans="1:29" x14ac:dyDescent="0.15">
      <c r="A318" s="25"/>
      <c r="C318" s="29" t="s">
        <v>39</v>
      </c>
      <c r="D318" s="40">
        <v>9.8359000000000005</v>
      </c>
      <c r="E318" s="41">
        <v>7.3476999999999997</v>
      </c>
      <c r="F318" s="42">
        <v>10.5253</v>
      </c>
      <c r="G318" s="43">
        <v>9.9109999999999996</v>
      </c>
      <c r="H318" s="41">
        <v>10.75</v>
      </c>
      <c r="I318" s="42">
        <v>9.5</v>
      </c>
      <c r="J318" s="42">
        <v>3</v>
      </c>
      <c r="K318" s="42">
        <v>9.25</v>
      </c>
      <c r="L318" s="42">
        <v>15.75</v>
      </c>
      <c r="M318" s="43">
        <v>13.750000000000002</v>
      </c>
      <c r="N318" s="44">
        <v>9.8688000000000002</v>
      </c>
      <c r="O318" s="44">
        <v>9.8034999999999997</v>
      </c>
      <c r="P318" s="41">
        <v>11.639699999999999</v>
      </c>
      <c r="Q318" s="44">
        <v>8.7969000000000008</v>
      </c>
      <c r="R318" s="44">
        <v>11.801399999999999</v>
      </c>
      <c r="S318" s="44">
        <v>7.1582999999999997</v>
      </c>
      <c r="T318" s="41">
        <v>8.2405999999999988</v>
      </c>
      <c r="U318" s="42">
        <v>9.8183000000000007</v>
      </c>
      <c r="V318" s="43">
        <v>14.0817</v>
      </c>
      <c r="W318" s="41">
        <v>14.1965</v>
      </c>
      <c r="X318" s="42">
        <v>10.199900000000001</v>
      </c>
      <c r="Y318" s="43">
        <v>6.9627999999999997</v>
      </c>
      <c r="Z318" s="54"/>
      <c r="AA318" s="54"/>
      <c r="AB318" s="55"/>
      <c r="AC318" s="56"/>
    </row>
    <row r="319" spans="1:29" x14ac:dyDescent="0.15">
      <c r="A319" s="25"/>
      <c r="C319" s="29" t="s">
        <v>572</v>
      </c>
      <c r="D319" s="40">
        <v>19.4636</v>
      </c>
      <c r="E319" s="41">
        <v>23.993200000000002</v>
      </c>
      <c r="F319" s="42">
        <v>15.8476</v>
      </c>
      <c r="G319" s="43">
        <v>21.3172</v>
      </c>
      <c r="H319" s="41">
        <v>16.5</v>
      </c>
      <c r="I319" s="42">
        <v>19.5</v>
      </c>
      <c r="J319" s="42">
        <v>32.25</v>
      </c>
      <c r="K319" s="42">
        <v>19.5</v>
      </c>
      <c r="L319" s="42">
        <v>13.750000000000002</v>
      </c>
      <c r="M319" s="43">
        <v>13.5</v>
      </c>
      <c r="N319" s="44">
        <v>21.092199999999998</v>
      </c>
      <c r="O319" s="44">
        <v>17.857700000000001</v>
      </c>
      <c r="P319" s="41">
        <v>23.963999999999999</v>
      </c>
      <c r="Q319" s="44">
        <v>19.4024</v>
      </c>
      <c r="R319" s="44">
        <v>16.195999999999998</v>
      </c>
      <c r="S319" s="44">
        <v>17.7454</v>
      </c>
      <c r="T319" s="41">
        <v>19.017300000000002</v>
      </c>
      <c r="U319" s="42">
        <v>21.214600000000001</v>
      </c>
      <c r="V319" s="43">
        <v>18.772600000000001</v>
      </c>
      <c r="W319" s="41">
        <v>18.942399999999999</v>
      </c>
      <c r="X319" s="42">
        <v>19.000500000000002</v>
      </c>
      <c r="Y319" s="43">
        <v>19.9785</v>
      </c>
      <c r="Z319" s="54"/>
      <c r="AA319" s="54"/>
      <c r="AB319" s="55"/>
      <c r="AC319" s="56"/>
    </row>
    <row r="320" spans="1:29" x14ac:dyDescent="0.15">
      <c r="A320" s="25"/>
      <c r="C320" s="31" t="s">
        <v>35</v>
      </c>
      <c r="D320" s="49">
        <f>(D313*1+D314*2+D315*3+D316*4+D317*5)/SUM(D313:D317)</f>
        <v>3.4692907950885639</v>
      </c>
      <c r="E320" s="50">
        <f t="shared" ref="E320:Y320" si="25">(E313*1+E314*2+E315*3+E316*4+E317*5)/SUM(E313:E317)</f>
        <v>3.6819533026212112</v>
      </c>
      <c r="F320" s="51">
        <f t="shared" si="25"/>
        <v>3.3163196703387747</v>
      </c>
      <c r="G320" s="52">
        <f t="shared" si="25"/>
        <v>3.5538461985872116</v>
      </c>
      <c r="H320" s="50">
        <f t="shared" si="25"/>
        <v>3.4295532646048108</v>
      </c>
      <c r="I320" s="51">
        <f t="shared" si="25"/>
        <v>3.591549295774648</v>
      </c>
      <c r="J320" s="51">
        <f t="shared" si="25"/>
        <v>3.2779922779922779</v>
      </c>
      <c r="K320" s="51">
        <f t="shared" si="25"/>
        <v>3.4631578947368422</v>
      </c>
      <c r="L320" s="51">
        <f t="shared" si="25"/>
        <v>3.5035460992907801</v>
      </c>
      <c r="M320" s="52">
        <f t="shared" si="25"/>
        <v>3.4536082474226806</v>
      </c>
      <c r="N320" s="53">
        <f t="shared" si="25"/>
        <v>3.390726980402381</v>
      </c>
      <c r="O320" s="53">
        <f t="shared" si="25"/>
        <v>3.5432326773460443</v>
      </c>
      <c r="P320" s="50">
        <f t="shared" si="25"/>
        <v>3.4005618335214911</v>
      </c>
      <c r="Q320" s="53">
        <f t="shared" si="25"/>
        <v>3.2519393988351077</v>
      </c>
      <c r="R320" s="53">
        <f t="shared" si="25"/>
        <v>3.4337698447419331</v>
      </c>
      <c r="S320" s="53">
        <f t="shared" si="25"/>
        <v>3.8562512400744109</v>
      </c>
      <c r="T320" s="50">
        <f t="shared" si="25"/>
        <v>3.6084454531832328</v>
      </c>
      <c r="U320" s="51">
        <f t="shared" si="25"/>
        <v>3.3626250777544646</v>
      </c>
      <c r="V320" s="52">
        <f t="shared" si="25"/>
        <v>3.1969371129690902</v>
      </c>
      <c r="W320" s="50">
        <f t="shared" si="25"/>
        <v>3.2840964327538731</v>
      </c>
      <c r="X320" s="51">
        <f t="shared" si="25"/>
        <v>3.414041059612003</v>
      </c>
      <c r="Y320" s="52">
        <f t="shared" si="25"/>
        <v>3.6179433552152505</v>
      </c>
      <c r="Z320" s="54"/>
      <c r="AA320" s="54"/>
      <c r="AB320" s="55"/>
      <c r="AC320" s="56"/>
    </row>
    <row r="321" spans="1:29" x14ac:dyDescent="0.15">
      <c r="A321" s="25"/>
      <c r="D321" s="40"/>
      <c r="E321" s="41"/>
      <c r="F321" s="42"/>
      <c r="G321" s="43"/>
      <c r="H321" s="41"/>
      <c r="I321" s="42"/>
      <c r="J321" s="42"/>
      <c r="K321" s="42"/>
      <c r="L321" s="42"/>
      <c r="M321" s="43"/>
      <c r="N321" s="44"/>
      <c r="O321" s="44"/>
      <c r="P321" s="41"/>
      <c r="Q321" s="44"/>
      <c r="R321" s="44"/>
      <c r="S321" s="44"/>
      <c r="T321" s="41"/>
      <c r="U321" s="42"/>
      <c r="V321" s="43"/>
      <c r="W321" s="41"/>
      <c r="X321" s="42"/>
      <c r="Y321" s="43"/>
      <c r="Z321" s="44"/>
      <c r="AA321" s="44"/>
      <c r="AB321" s="44"/>
      <c r="AC321" s="43"/>
    </row>
    <row r="322" spans="1:29" ht="42" x14ac:dyDescent="0.15">
      <c r="A322" s="25"/>
      <c r="B322" s="24" t="s">
        <v>121</v>
      </c>
      <c r="C322" s="30" t="s">
        <v>122</v>
      </c>
      <c r="D322" s="40"/>
      <c r="E322" s="41"/>
      <c r="F322" s="42"/>
      <c r="G322" s="43"/>
      <c r="H322" s="41"/>
      <c r="I322" s="42"/>
      <c r="J322" s="42"/>
      <c r="K322" s="42"/>
      <c r="L322" s="42"/>
      <c r="M322" s="43"/>
      <c r="N322" s="44"/>
      <c r="O322" s="44"/>
      <c r="P322" s="41"/>
      <c r="Q322" s="44"/>
      <c r="R322" s="44"/>
      <c r="S322" s="44"/>
      <c r="T322" s="41"/>
      <c r="U322" s="42"/>
      <c r="V322" s="43"/>
      <c r="W322" s="41"/>
      <c r="X322" s="42"/>
      <c r="Y322" s="43"/>
      <c r="Z322" s="44"/>
      <c r="AA322" s="44"/>
      <c r="AB322" s="44"/>
      <c r="AC322" s="43"/>
    </row>
    <row r="323" spans="1:29" x14ac:dyDescent="0.15">
      <c r="A323" s="25"/>
      <c r="C323" s="29" t="s">
        <v>109</v>
      </c>
      <c r="D323" s="40">
        <v>10.4062</v>
      </c>
      <c r="E323" s="41">
        <v>12.740599999999999</v>
      </c>
      <c r="F323" s="42">
        <v>10.827499999999999</v>
      </c>
      <c r="G323" s="43">
        <v>9.6067</v>
      </c>
      <c r="H323" s="41">
        <v>8.25</v>
      </c>
      <c r="I323" s="42">
        <v>10.75</v>
      </c>
      <c r="J323" s="42">
        <v>10.5</v>
      </c>
      <c r="K323" s="42">
        <v>11.25</v>
      </c>
      <c r="L323" s="42">
        <v>13.750000000000002</v>
      </c>
      <c r="M323" s="43">
        <v>12.25</v>
      </c>
      <c r="N323" s="44">
        <v>10.601599999999999</v>
      </c>
      <c r="O323" s="44">
        <v>10.2134</v>
      </c>
      <c r="P323" s="41">
        <v>8.5283999999999995</v>
      </c>
      <c r="Q323" s="44">
        <v>12.968399999999999</v>
      </c>
      <c r="R323" s="44">
        <v>10.9825</v>
      </c>
      <c r="S323" s="44">
        <v>8.7143999999999995</v>
      </c>
      <c r="T323" s="41">
        <v>9.6667000000000005</v>
      </c>
      <c r="U323" s="42">
        <v>11.879799999999999</v>
      </c>
      <c r="V323" s="43">
        <v>10.7582</v>
      </c>
      <c r="W323" s="41">
        <v>10.0616</v>
      </c>
      <c r="X323" s="42">
        <v>10.2614</v>
      </c>
      <c r="Y323" s="43">
        <v>10.814</v>
      </c>
      <c r="Z323" s="54"/>
      <c r="AA323" s="54"/>
      <c r="AB323" s="55"/>
      <c r="AC323" s="56"/>
    </row>
    <row r="324" spans="1:29" x14ac:dyDescent="0.15">
      <c r="A324" s="25"/>
      <c r="C324" s="29">
        <v>2</v>
      </c>
      <c r="D324" s="40">
        <v>9.0458999999999996</v>
      </c>
      <c r="E324" s="41">
        <v>8.5424000000000007</v>
      </c>
      <c r="F324" s="42">
        <v>10.337</v>
      </c>
      <c r="G324" s="43">
        <v>7.8818000000000001</v>
      </c>
      <c r="H324" s="41">
        <v>5.5</v>
      </c>
      <c r="I324" s="42">
        <v>11.75</v>
      </c>
      <c r="J324" s="42">
        <v>9.25</v>
      </c>
      <c r="K324" s="42">
        <v>10</v>
      </c>
      <c r="L324" s="42">
        <v>10.5</v>
      </c>
      <c r="M324" s="43">
        <v>9.75</v>
      </c>
      <c r="N324" s="44">
        <v>7.4919000000000002</v>
      </c>
      <c r="O324" s="44">
        <v>10.5784</v>
      </c>
      <c r="P324" s="41">
        <v>8.5254999999999992</v>
      </c>
      <c r="Q324" s="44">
        <v>9.7149000000000001</v>
      </c>
      <c r="R324" s="44">
        <v>10.085700000000001</v>
      </c>
      <c r="S324" s="44">
        <v>7.2494000000000005</v>
      </c>
      <c r="T324" s="41">
        <v>10.3131</v>
      </c>
      <c r="U324" s="42">
        <v>6.9041000000000006</v>
      </c>
      <c r="V324" s="43">
        <v>8.1173999999999999</v>
      </c>
      <c r="W324" s="41">
        <v>8.0024999999999995</v>
      </c>
      <c r="X324" s="42">
        <v>9.9725000000000001</v>
      </c>
      <c r="Y324" s="43">
        <v>8.8595999999999986</v>
      </c>
      <c r="Z324" s="54"/>
      <c r="AA324" s="54"/>
      <c r="AB324" s="55"/>
      <c r="AC324" s="56"/>
    </row>
    <row r="325" spans="1:29" x14ac:dyDescent="0.15">
      <c r="A325" s="25"/>
      <c r="C325" s="29">
        <v>3</v>
      </c>
      <c r="D325" s="40">
        <v>14.3131</v>
      </c>
      <c r="E325" s="41">
        <v>11.947199999999999</v>
      </c>
      <c r="F325" s="42">
        <v>16.662199999999999</v>
      </c>
      <c r="G325" s="43">
        <v>12.9636</v>
      </c>
      <c r="H325" s="41">
        <v>15.25</v>
      </c>
      <c r="I325" s="42">
        <v>14.249999999999998</v>
      </c>
      <c r="J325" s="42">
        <v>13.25</v>
      </c>
      <c r="K325" s="42">
        <v>13.750000000000002</v>
      </c>
      <c r="L325" s="42">
        <v>14.499999999999998</v>
      </c>
      <c r="M325" s="43">
        <v>12.25</v>
      </c>
      <c r="N325" s="44">
        <v>13.7248</v>
      </c>
      <c r="O325" s="44">
        <v>14.893400000000002</v>
      </c>
      <c r="P325" s="41">
        <v>13.929399999999999</v>
      </c>
      <c r="Q325" s="44">
        <v>13.3744</v>
      </c>
      <c r="R325" s="44">
        <v>13.739100000000001</v>
      </c>
      <c r="S325" s="44">
        <v>16.397300000000001</v>
      </c>
      <c r="T325" s="41">
        <v>15.1724</v>
      </c>
      <c r="U325" s="42">
        <v>14.9534</v>
      </c>
      <c r="V325" s="43">
        <v>11.035399999999999</v>
      </c>
      <c r="W325" s="41">
        <v>11.106199999999999</v>
      </c>
      <c r="X325" s="42">
        <v>14.841099999999999</v>
      </c>
      <c r="Y325" s="43">
        <v>15.507999999999999</v>
      </c>
      <c r="Z325" s="54"/>
      <c r="AA325" s="54"/>
      <c r="AB325" s="55"/>
      <c r="AC325" s="56"/>
    </row>
    <row r="326" spans="1:29" x14ac:dyDescent="0.15">
      <c r="A326" s="25"/>
      <c r="C326" s="29">
        <v>4</v>
      </c>
      <c r="D326" s="40">
        <v>16.561500000000002</v>
      </c>
      <c r="E326" s="41">
        <v>13.9154</v>
      </c>
      <c r="F326" s="42">
        <v>18.956700000000001</v>
      </c>
      <c r="G326" s="43">
        <v>15.326699999999999</v>
      </c>
      <c r="H326" s="41">
        <v>16.25</v>
      </c>
      <c r="I326" s="42">
        <v>17</v>
      </c>
      <c r="J326" s="42">
        <v>17.75</v>
      </c>
      <c r="K326" s="42">
        <v>17.75</v>
      </c>
      <c r="L326" s="42">
        <v>13.5</v>
      </c>
      <c r="M326" s="43">
        <v>17.25</v>
      </c>
      <c r="N326" s="44">
        <v>17.758099999999999</v>
      </c>
      <c r="O326" s="44">
        <v>15.381600000000001</v>
      </c>
      <c r="P326" s="41">
        <v>14.499000000000001</v>
      </c>
      <c r="Q326" s="44">
        <v>16.576899999999998</v>
      </c>
      <c r="R326" s="44">
        <v>17.7636</v>
      </c>
      <c r="S326" s="44">
        <v>17.708500000000001</v>
      </c>
      <c r="T326" s="41">
        <v>16.584699999999998</v>
      </c>
      <c r="U326" s="42">
        <v>14.813000000000001</v>
      </c>
      <c r="V326" s="43">
        <v>18.493299999999998</v>
      </c>
      <c r="W326" s="41">
        <v>15.544700000000001</v>
      </c>
      <c r="X326" s="42">
        <v>16.854199999999999</v>
      </c>
      <c r="Y326" s="43">
        <v>16.999099999999999</v>
      </c>
      <c r="Z326" s="54"/>
      <c r="AA326" s="54"/>
      <c r="AB326" s="55"/>
      <c r="AC326" s="56"/>
    </row>
    <row r="327" spans="1:29" x14ac:dyDescent="0.15">
      <c r="A327" s="25"/>
      <c r="C327" s="29" t="s">
        <v>110</v>
      </c>
      <c r="D327" s="40">
        <v>20.008400000000002</v>
      </c>
      <c r="E327" s="41">
        <v>20.1813</v>
      </c>
      <c r="F327" s="42">
        <v>16.4194</v>
      </c>
      <c r="G327" s="43">
        <v>22.893599999999999</v>
      </c>
      <c r="H327" s="41">
        <v>27</v>
      </c>
      <c r="I327" s="42">
        <v>16.5</v>
      </c>
      <c r="J327" s="42">
        <v>14.000000000000002</v>
      </c>
      <c r="K327" s="42">
        <v>18.25</v>
      </c>
      <c r="L327" s="42">
        <v>18.5</v>
      </c>
      <c r="M327" s="43">
        <v>21.25</v>
      </c>
      <c r="N327" s="44">
        <v>19.377800000000001</v>
      </c>
      <c r="O327" s="44">
        <v>20.630299999999998</v>
      </c>
      <c r="P327" s="41">
        <v>19.029599999999999</v>
      </c>
      <c r="Q327" s="44">
        <v>18.6982</v>
      </c>
      <c r="R327" s="44">
        <v>19.263200000000001</v>
      </c>
      <c r="S327" s="44">
        <v>24.027000000000001</v>
      </c>
      <c r="T327" s="41">
        <v>20.7788</v>
      </c>
      <c r="U327" s="42">
        <v>19.842700000000001</v>
      </c>
      <c r="V327" s="43">
        <v>18.241299999999999</v>
      </c>
      <c r="W327" s="41">
        <v>22.023499999999999</v>
      </c>
      <c r="X327" s="42">
        <v>18.433499999999999</v>
      </c>
      <c r="Y327" s="43">
        <v>20.435500000000001</v>
      </c>
      <c r="Z327" s="54"/>
      <c r="AA327" s="54"/>
      <c r="AB327" s="55"/>
      <c r="AC327" s="56"/>
    </row>
    <row r="328" spans="1:29" x14ac:dyDescent="0.15">
      <c r="A328" s="25"/>
      <c r="C328" s="29" t="s">
        <v>39</v>
      </c>
      <c r="D328" s="40">
        <v>10.2012</v>
      </c>
      <c r="E328" s="41">
        <v>8.68</v>
      </c>
      <c r="F328" s="42">
        <v>10.9497</v>
      </c>
      <c r="G328" s="43">
        <v>10.010299999999999</v>
      </c>
      <c r="H328" s="41">
        <v>11.25</v>
      </c>
      <c r="I328" s="42">
        <v>10.25</v>
      </c>
      <c r="J328" s="42">
        <v>3</v>
      </c>
      <c r="K328" s="42">
        <v>9.5</v>
      </c>
      <c r="L328" s="42">
        <v>15.5</v>
      </c>
      <c r="M328" s="43">
        <v>13.750000000000002</v>
      </c>
      <c r="N328" s="44">
        <v>9.9535999999999998</v>
      </c>
      <c r="O328" s="44">
        <v>10.4453</v>
      </c>
      <c r="P328" s="41">
        <v>11.523899999999999</v>
      </c>
      <c r="Q328" s="44">
        <v>9.2647999999999993</v>
      </c>
      <c r="R328" s="44">
        <v>11.969799999999999</v>
      </c>
      <c r="S328" s="44">
        <v>8.1580999999999992</v>
      </c>
      <c r="T328" s="41">
        <v>8.4671000000000003</v>
      </c>
      <c r="U328" s="42">
        <v>10.3925</v>
      </c>
      <c r="V328" s="43">
        <v>14.581800000000001</v>
      </c>
      <c r="W328" s="41">
        <v>14.319100000000001</v>
      </c>
      <c r="X328" s="42">
        <v>10.636800000000001</v>
      </c>
      <c r="Y328" s="43">
        <v>7.4053999999999993</v>
      </c>
      <c r="Z328" s="54"/>
      <c r="AA328" s="54"/>
      <c r="AB328" s="55"/>
      <c r="AC328" s="56"/>
    </row>
    <row r="329" spans="1:29" x14ac:dyDescent="0.15">
      <c r="A329" s="25"/>
      <c r="C329" s="29" t="s">
        <v>572</v>
      </c>
      <c r="D329" s="40">
        <v>19.4636</v>
      </c>
      <c r="E329" s="41">
        <v>23.993200000000002</v>
      </c>
      <c r="F329" s="42">
        <v>15.8476</v>
      </c>
      <c r="G329" s="43">
        <v>21.3172</v>
      </c>
      <c r="H329" s="41">
        <v>16.5</v>
      </c>
      <c r="I329" s="42">
        <v>19.5</v>
      </c>
      <c r="J329" s="42">
        <v>32.25</v>
      </c>
      <c r="K329" s="42">
        <v>19.5</v>
      </c>
      <c r="L329" s="42">
        <v>13.750000000000002</v>
      </c>
      <c r="M329" s="43">
        <v>13.5</v>
      </c>
      <c r="N329" s="44">
        <v>21.092199999999998</v>
      </c>
      <c r="O329" s="44">
        <v>17.857700000000001</v>
      </c>
      <c r="P329" s="41">
        <v>23.963999999999999</v>
      </c>
      <c r="Q329" s="44">
        <v>19.4024</v>
      </c>
      <c r="R329" s="44">
        <v>16.195999999999998</v>
      </c>
      <c r="S329" s="44">
        <v>17.7454</v>
      </c>
      <c r="T329" s="41">
        <v>19.017300000000002</v>
      </c>
      <c r="U329" s="42">
        <v>21.214600000000001</v>
      </c>
      <c r="V329" s="43">
        <v>18.772600000000001</v>
      </c>
      <c r="W329" s="41">
        <v>18.942399999999999</v>
      </c>
      <c r="X329" s="42">
        <v>19.000500000000002</v>
      </c>
      <c r="Y329" s="43">
        <v>19.9785</v>
      </c>
      <c r="Z329" s="54"/>
      <c r="AA329" s="54"/>
      <c r="AB329" s="55"/>
      <c r="AC329" s="56"/>
    </row>
    <row r="330" spans="1:29" x14ac:dyDescent="0.15">
      <c r="A330" s="25"/>
      <c r="C330" s="31" t="s">
        <v>35</v>
      </c>
      <c r="D330" s="49">
        <f>(D323*1+D324*2+D325*3+D326*4+D327*5)/SUM(D323:D327)</f>
        <v>3.3798956708670347</v>
      </c>
      <c r="E330" s="50">
        <f t="shared" ref="E330:Y330" si="26">(E323*1+E324*2+E325*3+E326*4+E327*5)/SUM(E323:E327)</f>
        <v>3.3008366640971145</v>
      </c>
      <c r="F330" s="51">
        <f t="shared" si="26"/>
        <v>3.2705292693722101</v>
      </c>
      <c r="G330" s="52">
        <f t="shared" si="26"/>
        <v>3.4953765996237198</v>
      </c>
      <c r="H330" s="50">
        <f t="shared" si="26"/>
        <v>3.667820069204152</v>
      </c>
      <c r="I330" s="51">
        <f t="shared" si="26"/>
        <v>3.2384341637010676</v>
      </c>
      <c r="J330" s="51">
        <f t="shared" si="26"/>
        <v>3.2393822393822393</v>
      </c>
      <c r="K330" s="51">
        <f t="shared" si="26"/>
        <v>3.306338028169014</v>
      </c>
      <c r="L330" s="51">
        <f>(L323*1+L324*2+L325*3+L326*4+L327*5)/SUM(L323:L327)</f>
        <v>3.1766784452296819</v>
      </c>
      <c r="M330" s="52">
        <f t="shared" si="26"/>
        <v>3.3505154639175259</v>
      </c>
      <c r="N330" s="53">
        <f t="shared" si="26"/>
        <v>3.4034359038318187</v>
      </c>
      <c r="O330" s="53">
        <f t="shared" si="26"/>
        <v>3.3575737372920242</v>
      </c>
      <c r="P330" s="50">
        <f t="shared" si="26"/>
        <v>3.4181538599855221</v>
      </c>
      <c r="Q330" s="53">
        <f t="shared" si="26"/>
        <v>3.2568467801628427</v>
      </c>
      <c r="R330" s="53">
        <f t="shared" si="26"/>
        <v>3.3374344496555262</v>
      </c>
      <c r="S330" s="53">
        <f t="shared" si="26"/>
        <v>3.5544694358445601</v>
      </c>
      <c r="T330" s="50">
        <f t="shared" si="26"/>
        <v>3.3929604209846973</v>
      </c>
      <c r="U330" s="51">
        <f t="shared" si="26"/>
        <v>3.3484961911306717</v>
      </c>
      <c r="V330" s="52">
        <f t="shared" si="26"/>
        <v>3.3802516595244096</v>
      </c>
      <c r="W330" s="50">
        <f t="shared" si="26"/>
        <v>3.4714819781685238</v>
      </c>
      <c r="X330" s="51">
        <f t="shared" si="26"/>
        <v>3.3300882427763576</v>
      </c>
      <c r="Y330" s="52">
        <f t="shared" si="26"/>
        <v>3.3770852784915761</v>
      </c>
      <c r="Z330" s="54"/>
      <c r="AA330" s="54"/>
      <c r="AB330" s="55"/>
      <c r="AC330" s="56"/>
    </row>
    <row r="331" spans="1:29" x14ac:dyDescent="0.15">
      <c r="A331" s="25"/>
      <c r="D331" s="40"/>
      <c r="E331" s="41"/>
      <c r="F331" s="42"/>
      <c r="G331" s="43"/>
      <c r="H331" s="41"/>
      <c r="I331" s="42"/>
      <c r="J331" s="42"/>
      <c r="K331" s="42"/>
      <c r="L331" s="42"/>
      <c r="M331" s="43"/>
      <c r="N331" s="44"/>
      <c r="O331" s="44"/>
      <c r="P331" s="41"/>
      <c r="Q331" s="44"/>
      <c r="R331" s="44"/>
      <c r="S331" s="44"/>
      <c r="T331" s="41"/>
      <c r="U331" s="42"/>
      <c r="V331" s="43"/>
      <c r="W331" s="41"/>
      <c r="X331" s="42"/>
      <c r="Y331" s="43"/>
      <c r="Z331" s="44"/>
      <c r="AA331" s="44"/>
      <c r="AB331" s="44"/>
      <c r="AC331" s="43"/>
    </row>
    <row r="332" spans="1:29" ht="28" x14ac:dyDescent="0.15">
      <c r="A332" s="25"/>
      <c r="B332" s="24" t="s">
        <v>123</v>
      </c>
      <c r="C332" s="30" t="s">
        <v>124</v>
      </c>
      <c r="D332" s="40"/>
      <c r="E332" s="41"/>
      <c r="F332" s="42"/>
      <c r="G332" s="43"/>
      <c r="H332" s="41"/>
      <c r="I332" s="42"/>
      <c r="J332" s="42"/>
      <c r="K332" s="42"/>
      <c r="L332" s="42"/>
      <c r="M332" s="43"/>
      <c r="N332" s="44"/>
      <c r="O332" s="44"/>
      <c r="P332" s="41"/>
      <c r="Q332" s="44"/>
      <c r="R332" s="44"/>
      <c r="S332" s="44"/>
      <c r="T332" s="41"/>
      <c r="U332" s="42"/>
      <c r="V332" s="43"/>
      <c r="W332" s="41"/>
      <c r="X332" s="42"/>
      <c r="Y332" s="43"/>
      <c r="Z332" s="44"/>
      <c r="AA332" s="44"/>
      <c r="AB332" s="44"/>
      <c r="AC332" s="43"/>
    </row>
    <row r="333" spans="1:29" x14ac:dyDescent="0.15">
      <c r="A333" s="25"/>
      <c r="C333" s="29" t="s">
        <v>102</v>
      </c>
      <c r="D333" s="40">
        <v>1.5876999999999999</v>
      </c>
      <c r="E333" s="41">
        <v>6.4889000000000001</v>
      </c>
      <c r="F333" s="42">
        <v>1.0603</v>
      </c>
      <c r="G333" s="43">
        <v>0.91489999999999994</v>
      </c>
      <c r="H333" s="41">
        <v>3</v>
      </c>
      <c r="I333" s="42">
        <v>1.25</v>
      </c>
      <c r="J333" s="42">
        <v>0.5</v>
      </c>
      <c r="K333" s="42">
        <v>1.5</v>
      </c>
      <c r="L333" s="42">
        <v>0.5</v>
      </c>
      <c r="M333" s="43">
        <v>0.25</v>
      </c>
      <c r="N333" s="44">
        <v>1.4595</v>
      </c>
      <c r="O333" s="44">
        <v>1.714</v>
      </c>
      <c r="P333" s="41">
        <v>0.23139999999999999</v>
      </c>
      <c r="Q333" s="44">
        <v>1.0641</v>
      </c>
      <c r="R333" s="44">
        <v>2.1431</v>
      </c>
      <c r="S333" s="44">
        <v>3.2039999999999997</v>
      </c>
      <c r="T333" s="41">
        <v>2.4303000000000003</v>
      </c>
      <c r="U333" s="42">
        <v>0.57409999999999994</v>
      </c>
      <c r="V333" s="43">
        <v>0.50009999999999999</v>
      </c>
      <c r="W333" s="41">
        <v>0</v>
      </c>
      <c r="X333" s="42">
        <v>1.7236999999999998</v>
      </c>
      <c r="Y333" s="43">
        <v>2.3959999999999999</v>
      </c>
      <c r="Z333" s="54"/>
      <c r="AA333" s="54"/>
      <c r="AB333" s="55"/>
      <c r="AC333" s="56"/>
    </row>
    <row r="334" spans="1:29" x14ac:dyDescent="0.15">
      <c r="A334" s="25"/>
      <c r="C334" s="29">
        <v>2</v>
      </c>
      <c r="D334" s="40">
        <v>1.2623</v>
      </c>
      <c r="E334" s="41">
        <v>2.6913</v>
      </c>
      <c r="F334" s="42">
        <v>1.6708000000000001</v>
      </c>
      <c r="G334" s="43">
        <v>0.54</v>
      </c>
      <c r="H334" s="41">
        <v>1</v>
      </c>
      <c r="I334" s="42">
        <v>1.7500000000000002</v>
      </c>
      <c r="J334" s="42">
        <v>1.5</v>
      </c>
      <c r="K334" s="42">
        <v>1</v>
      </c>
      <c r="L334" s="42">
        <v>1</v>
      </c>
      <c r="M334" s="43">
        <v>0.5</v>
      </c>
      <c r="N334" s="44">
        <v>1.4685999999999999</v>
      </c>
      <c r="O334" s="44">
        <v>1.0588</v>
      </c>
      <c r="P334" s="41">
        <v>0.69</v>
      </c>
      <c r="Q334" s="44">
        <v>1.0068000000000001</v>
      </c>
      <c r="R334" s="44">
        <v>0.95169999999999999</v>
      </c>
      <c r="S334" s="44">
        <v>2.6158000000000001</v>
      </c>
      <c r="T334" s="41">
        <v>1.5249999999999999</v>
      </c>
      <c r="U334" s="42">
        <v>0.78370000000000006</v>
      </c>
      <c r="V334" s="43">
        <v>1.1058000000000001</v>
      </c>
      <c r="W334" s="41">
        <v>1.2765</v>
      </c>
      <c r="X334" s="42">
        <v>1.1577999999999999</v>
      </c>
      <c r="Y334" s="43">
        <v>1.3596000000000001</v>
      </c>
      <c r="Z334" s="54"/>
      <c r="AA334" s="54"/>
      <c r="AB334" s="55"/>
      <c r="AC334" s="56"/>
    </row>
    <row r="335" spans="1:29" x14ac:dyDescent="0.15">
      <c r="A335" s="25"/>
      <c r="C335" s="29">
        <v>3</v>
      </c>
      <c r="D335" s="40">
        <v>1.9359000000000002</v>
      </c>
      <c r="E335" s="41">
        <v>3.9584000000000001</v>
      </c>
      <c r="F335" s="42">
        <v>2.3226</v>
      </c>
      <c r="G335" s="43">
        <v>1.1734</v>
      </c>
      <c r="H335" s="41">
        <v>2.75</v>
      </c>
      <c r="I335" s="42">
        <v>1.7500000000000002</v>
      </c>
      <c r="J335" s="42">
        <v>1.5</v>
      </c>
      <c r="K335" s="42">
        <v>2</v>
      </c>
      <c r="L335" s="42">
        <v>1</v>
      </c>
      <c r="M335" s="43">
        <v>1</v>
      </c>
      <c r="N335" s="44">
        <v>1.8856000000000002</v>
      </c>
      <c r="O335" s="44">
        <v>1.9855</v>
      </c>
      <c r="P335" s="41">
        <v>0.37769999999999998</v>
      </c>
      <c r="Q335" s="44">
        <v>2.3473999999999999</v>
      </c>
      <c r="R335" s="44">
        <v>1.8785000000000001</v>
      </c>
      <c r="S335" s="44">
        <v>3.2052999999999998</v>
      </c>
      <c r="T335" s="41">
        <v>2.5988000000000002</v>
      </c>
      <c r="U335" s="42">
        <v>1.8693000000000002</v>
      </c>
      <c r="V335" s="43">
        <v>0.27529999999999999</v>
      </c>
      <c r="W335" s="41">
        <v>1.5677000000000001</v>
      </c>
      <c r="X335" s="42">
        <v>0.98470000000000002</v>
      </c>
      <c r="Y335" s="43">
        <v>3.0434999999999999</v>
      </c>
      <c r="Z335" s="54"/>
      <c r="AA335" s="54"/>
      <c r="AB335" s="55"/>
      <c r="AC335" s="56"/>
    </row>
    <row r="336" spans="1:29" x14ac:dyDescent="0.15">
      <c r="A336" s="25"/>
      <c r="C336" s="29">
        <v>4</v>
      </c>
      <c r="D336" s="40">
        <v>2.0238999999999998</v>
      </c>
      <c r="E336" s="41">
        <v>4.2373000000000003</v>
      </c>
      <c r="F336" s="42">
        <v>1.3486</v>
      </c>
      <c r="G336" s="43">
        <v>1.9287999999999998</v>
      </c>
      <c r="H336" s="41">
        <v>3.25</v>
      </c>
      <c r="I336" s="42">
        <v>1.5</v>
      </c>
      <c r="J336" s="42">
        <v>0.5</v>
      </c>
      <c r="K336" s="42">
        <v>2.25</v>
      </c>
      <c r="L336" s="42">
        <v>2.25</v>
      </c>
      <c r="M336" s="43">
        <v>0.25</v>
      </c>
      <c r="N336" s="44">
        <v>2.5074000000000001</v>
      </c>
      <c r="O336" s="44">
        <v>1.5471000000000001</v>
      </c>
      <c r="P336" s="41">
        <v>1.3203</v>
      </c>
      <c r="Q336" s="44">
        <v>2.3328000000000002</v>
      </c>
      <c r="R336" s="44">
        <v>1.9819</v>
      </c>
      <c r="S336" s="44">
        <v>2.4972000000000003</v>
      </c>
      <c r="T336" s="41">
        <v>2.1602999999999999</v>
      </c>
      <c r="U336" s="42">
        <v>2.0228999999999999</v>
      </c>
      <c r="V336" s="43">
        <v>1.6743000000000001</v>
      </c>
      <c r="W336" s="41">
        <v>1.4031</v>
      </c>
      <c r="X336" s="42">
        <v>1.2478</v>
      </c>
      <c r="Y336" s="43">
        <v>2.94</v>
      </c>
      <c r="Z336" s="54"/>
      <c r="AA336" s="54"/>
      <c r="AB336" s="55"/>
      <c r="AC336" s="56"/>
    </row>
    <row r="337" spans="1:29" x14ac:dyDescent="0.15">
      <c r="A337" s="25"/>
      <c r="C337" s="29">
        <v>5</v>
      </c>
      <c r="D337" s="40">
        <v>6.9119999999999999</v>
      </c>
      <c r="E337" s="41">
        <v>18.601400000000002</v>
      </c>
      <c r="F337" s="42">
        <v>6.9845000000000006</v>
      </c>
      <c r="G337" s="43">
        <v>4.2425999999999995</v>
      </c>
      <c r="H337" s="41">
        <v>7.75</v>
      </c>
      <c r="I337" s="42">
        <v>6.5</v>
      </c>
      <c r="J337" s="42">
        <v>3.75</v>
      </c>
      <c r="K337" s="42">
        <v>8</v>
      </c>
      <c r="L337" s="42">
        <v>9</v>
      </c>
      <c r="M337" s="43">
        <v>5.25</v>
      </c>
      <c r="N337" s="44">
        <v>6.463000000000001</v>
      </c>
      <c r="O337" s="44">
        <v>7.3548</v>
      </c>
      <c r="P337" s="41">
        <v>6.0158999999999994</v>
      </c>
      <c r="Q337" s="44">
        <v>5.2901999999999996</v>
      </c>
      <c r="R337" s="44">
        <v>8.2210999999999999</v>
      </c>
      <c r="S337" s="44">
        <v>8.7113999999999994</v>
      </c>
      <c r="T337" s="41">
        <v>9.8028000000000013</v>
      </c>
      <c r="U337" s="42">
        <v>3.9571000000000001</v>
      </c>
      <c r="V337" s="43">
        <v>2.6093999999999999</v>
      </c>
      <c r="W337" s="41">
        <v>3.0211999999999999</v>
      </c>
      <c r="X337" s="42">
        <v>5.96</v>
      </c>
      <c r="Y337" s="43">
        <v>10.0321</v>
      </c>
      <c r="Z337" s="54"/>
      <c r="AA337" s="54"/>
      <c r="AB337" s="55"/>
      <c r="AC337" s="56"/>
    </row>
    <row r="338" spans="1:29" x14ac:dyDescent="0.15">
      <c r="A338" s="25"/>
      <c r="C338" s="29">
        <v>6</v>
      </c>
      <c r="D338" s="40">
        <v>5.4535</v>
      </c>
      <c r="E338" s="41">
        <v>14.6569</v>
      </c>
      <c r="F338" s="42">
        <v>5.5582000000000003</v>
      </c>
      <c r="G338" s="43">
        <v>3.3127999999999997</v>
      </c>
      <c r="H338" s="41">
        <v>3.5000000000000004</v>
      </c>
      <c r="I338" s="42">
        <v>7.2499999999999991</v>
      </c>
      <c r="J338" s="42">
        <v>4.25</v>
      </c>
      <c r="K338" s="42">
        <v>8.25</v>
      </c>
      <c r="L338" s="42">
        <v>5.5</v>
      </c>
      <c r="M338" s="43">
        <v>4</v>
      </c>
      <c r="N338" s="44">
        <v>5.5954999999999995</v>
      </c>
      <c r="O338" s="44">
        <v>5.3133999999999997</v>
      </c>
      <c r="P338" s="41">
        <v>2.2888999999999999</v>
      </c>
      <c r="Q338" s="44">
        <v>7.2126999999999999</v>
      </c>
      <c r="R338" s="44">
        <v>4.4757999999999996</v>
      </c>
      <c r="S338" s="44">
        <v>7.9111000000000002</v>
      </c>
      <c r="T338" s="41">
        <v>7.3521000000000001</v>
      </c>
      <c r="U338" s="42">
        <v>4.5618999999999996</v>
      </c>
      <c r="V338" s="43">
        <v>1.4715</v>
      </c>
      <c r="W338" s="41">
        <v>2.8098999999999998</v>
      </c>
      <c r="X338" s="42">
        <v>5.2141999999999999</v>
      </c>
      <c r="Y338" s="43">
        <v>7.2501999999999995</v>
      </c>
      <c r="Z338" s="54"/>
      <c r="AA338" s="54"/>
      <c r="AB338" s="55"/>
      <c r="AC338" s="56"/>
    </row>
    <row r="339" spans="1:29" x14ac:dyDescent="0.15">
      <c r="A339" s="25"/>
      <c r="C339" s="29">
        <v>7</v>
      </c>
      <c r="D339" s="40">
        <v>10.253399999999999</v>
      </c>
      <c r="E339" s="41">
        <v>8.6454000000000004</v>
      </c>
      <c r="F339" s="42">
        <v>13.919699999999999</v>
      </c>
      <c r="G339" s="43">
        <v>7.4793000000000003</v>
      </c>
      <c r="H339" s="41">
        <v>12</v>
      </c>
      <c r="I339" s="42">
        <v>7.75</v>
      </c>
      <c r="J339" s="42">
        <v>9</v>
      </c>
      <c r="K339" s="42">
        <v>12.25</v>
      </c>
      <c r="L339" s="42">
        <v>11</v>
      </c>
      <c r="M339" s="43">
        <v>11</v>
      </c>
      <c r="N339" s="44">
        <v>10.1683</v>
      </c>
      <c r="O339" s="44">
        <v>10.337399999999999</v>
      </c>
      <c r="P339" s="41">
        <v>9.48</v>
      </c>
      <c r="Q339" s="44">
        <v>11.471</v>
      </c>
      <c r="R339" s="44">
        <v>10.880099999999999</v>
      </c>
      <c r="S339" s="44">
        <v>8.7040000000000006</v>
      </c>
      <c r="T339" s="41">
        <v>12.533900000000001</v>
      </c>
      <c r="U339" s="42">
        <v>6.8449</v>
      </c>
      <c r="V339" s="43">
        <v>8.0671999999999997</v>
      </c>
      <c r="W339" s="41">
        <v>9.5544000000000011</v>
      </c>
      <c r="X339" s="42">
        <v>9.4123000000000001</v>
      </c>
      <c r="Y339" s="43">
        <v>11.510400000000001</v>
      </c>
      <c r="Z339" s="54"/>
      <c r="AA339" s="54"/>
      <c r="AB339" s="55"/>
      <c r="AC339" s="56"/>
    </row>
    <row r="340" spans="1:29" x14ac:dyDescent="0.15">
      <c r="A340" s="25"/>
      <c r="C340" s="29">
        <v>8</v>
      </c>
      <c r="D340" s="40">
        <v>27.183299999999999</v>
      </c>
      <c r="E340" s="41">
        <v>16.941100000000002</v>
      </c>
      <c r="F340" s="42">
        <v>32.094799999999999</v>
      </c>
      <c r="G340" s="43">
        <v>25.625599999999999</v>
      </c>
      <c r="H340" s="41">
        <v>24</v>
      </c>
      <c r="I340" s="42">
        <v>25.25</v>
      </c>
      <c r="J340" s="42">
        <v>33.75</v>
      </c>
      <c r="K340" s="42">
        <v>32</v>
      </c>
      <c r="L340" s="42">
        <v>25.25</v>
      </c>
      <c r="M340" s="43">
        <v>34.5</v>
      </c>
      <c r="N340" s="44">
        <v>27.030999999999999</v>
      </c>
      <c r="O340" s="44">
        <v>27.333500000000001</v>
      </c>
      <c r="P340" s="41">
        <v>25.012600000000003</v>
      </c>
      <c r="Q340" s="44">
        <v>26.631300000000003</v>
      </c>
      <c r="R340" s="44">
        <v>29.6373</v>
      </c>
      <c r="S340" s="44">
        <v>27.409400000000002</v>
      </c>
      <c r="T340" s="41">
        <v>29.485899999999997</v>
      </c>
      <c r="U340" s="42">
        <v>27.4833</v>
      </c>
      <c r="V340" s="43">
        <v>20.903199999999998</v>
      </c>
      <c r="W340" s="41">
        <v>19.944300000000002</v>
      </c>
      <c r="X340" s="42">
        <v>30.621900000000004</v>
      </c>
      <c r="Y340" s="43">
        <v>28.403400000000001</v>
      </c>
      <c r="Z340" s="54"/>
      <c r="AA340" s="54"/>
      <c r="AB340" s="55"/>
      <c r="AC340" s="56"/>
    </row>
    <row r="341" spans="1:29" x14ac:dyDescent="0.15">
      <c r="A341" s="25"/>
      <c r="C341" s="29">
        <v>9</v>
      </c>
      <c r="D341" s="40">
        <v>17.599999999999998</v>
      </c>
      <c r="E341" s="41">
        <v>7.2787000000000006</v>
      </c>
      <c r="F341" s="42">
        <v>16.2483</v>
      </c>
      <c r="G341" s="43">
        <v>21.1127</v>
      </c>
      <c r="H341" s="41">
        <v>14.249999999999998</v>
      </c>
      <c r="I341" s="42">
        <v>16.5</v>
      </c>
      <c r="J341" s="42">
        <v>23.25</v>
      </c>
      <c r="K341" s="42">
        <v>15.5</v>
      </c>
      <c r="L341" s="42">
        <v>21</v>
      </c>
      <c r="M341" s="43">
        <v>27.750000000000004</v>
      </c>
      <c r="N341" s="44">
        <v>18.131599999999999</v>
      </c>
      <c r="O341" s="44">
        <v>17.075699999999998</v>
      </c>
      <c r="P341" s="41">
        <v>19.3917</v>
      </c>
      <c r="Q341" s="44">
        <v>17.898399999999999</v>
      </c>
      <c r="R341" s="44">
        <v>17.090299999999999</v>
      </c>
      <c r="S341" s="44">
        <v>15.6739</v>
      </c>
      <c r="T341" s="41">
        <v>15.007400000000001</v>
      </c>
      <c r="U341" s="42">
        <v>21.781500000000001</v>
      </c>
      <c r="V341" s="43">
        <v>19.8536</v>
      </c>
      <c r="W341" s="41">
        <v>22.5868</v>
      </c>
      <c r="X341" s="42">
        <v>19.372500000000002</v>
      </c>
      <c r="Y341" s="43">
        <v>13.1861</v>
      </c>
      <c r="Z341" s="54"/>
      <c r="AA341" s="54"/>
      <c r="AB341" s="55"/>
      <c r="AC341" s="56"/>
    </row>
    <row r="342" spans="1:29" x14ac:dyDescent="0.15">
      <c r="A342" s="25"/>
      <c r="C342" s="29" t="s">
        <v>34</v>
      </c>
      <c r="D342" s="40">
        <v>25.342100000000002</v>
      </c>
      <c r="E342" s="41">
        <v>15.865199999999998</v>
      </c>
      <c r="F342" s="42">
        <v>18.333300000000001</v>
      </c>
      <c r="G342" s="43">
        <v>33.2744</v>
      </c>
      <c r="H342" s="41">
        <v>27.750000000000004</v>
      </c>
      <c r="I342" s="42">
        <v>30</v>
      </c>
      <c r="J342" s="42">
        <v>21.75</v>
      </c>
      <c r="K342" s="42">
        <v>17</v>
      </c>
      <c r="L342" s="42">
        <v>23.5</v>
      </c>
      <c r="M342" s="43">
        <v>15.25</v>
      </c>
      <c r="N342" s="44">
        <v>24.603999999999999</v>
      </c>
      <c r="O342" s="44">
        <v>26.069900000000001</v>
      </c>
      <c r="P342" s="41">
        <v>34.876300000000001</v>
      </c>
      <c r="Q342" s="44">
        <v>24.441700000000001</v>
      </c>
      <c r="R342" s="44">
        <v>22.3108</v>
      </c>
      <c r="S342" s="44">
        <v>19.260999999999999</v>
      </c>
      <c r="T342" s="41">
        <v>16.692499999999999</v>
      </c>
      <c r="U342" s="42">
        <v>29.849299999999999</v>
      </c>
      <c r="V342" s="43">
        <v>42.808</v>
      </c>
      <c r="W342" s="41">
        <v>37.168099999999995</v>
      </c>
      <c r="X342" s="42">
        <v>24.0182</v>
      </c>
      <c r="Y342" s="43">
        <v>19.411799999999999</v>
      </c>
      <c r="Z342" s="54"/>
      <c r="AA342" s="54"/>
      <c r="AB342" s="55"/>
      <c r="AC342" s="56"/>
    </row>
    <row r="343" spans="1:29" x14ac:dyDescent="0.15">
      <c r="A343" s="25"/>
      <c r="C343" s="29" t="s">
        <v>545</v>
      </c>
      <c r="D343" s="40">
        <v>0.44590000000000002</v>
      </c>
      <c r="E343" s="41">
        <v>0.63559999999999994</v>
      </c>
      <c r="F343" s="42">
        <v>0.45890000000000003</v>
      </c>
      <c r="G343" s="43">
        <v>0.39529999999999998</v>
      </c>
      <c r="H343" s="41">
        <v>0.75</v>
      </c>
      <c r="I343" s="42">
        <v>0.5</v>
      </c>
      <c r="J343" s="42">
        <v>0.25</v>
      </c>
      <c r="K343" s="42">
        <v>0.25</v>
      </c>
      <c r="L343" s="42">
        <v>0</v>
      </c>
      <c r="M343" s="43">
        <v>0.25</v>
      </c>
      <c r="N343" s="44">
        <v>0.68540000000000001</v>
      </c>
      <c r="O343" s="44">
        <v>0.20980000000000001</v>
      </c>
      <c r="P343" s="41">
        <v>0.31519999999999998</v>
      </c>
      <c r="Q343" s="44">
        <v>0.30370000000000003</v>
      </c>
      <c r="R343" s="44">
        <v>0.42949999999999999</v>
      </c>
      <c r="S343" s="44">
        <v>0.80689999999999995</v>
      </c>
      <c r="T343" s="41">
        <v>0.41089999999999999</v>
      </c>
      <c r="U343" s="42">
        <v>0.27210000000000001</v>
      </c>
      <c r="V343" s="43">
        <v>0.73159999999999992</v>
      </c>
      <c r="W343" s="41">
        <v>0.66800000000000004</v>
      </c>
      <c r="X343" s="42">
        <v>0.28700000000000003</v>
      </c>
      <c r="Y343" s="43">
        <v>0.46699999999999997</v>
      </c>
      <c r="Z343" s="54"/>
      <c r="AA343" s="54"/>
      <c r="AB343" s="55"/>
      <c r="AC343" s="56"/>
    </row>
    <row r="344" spans="1:29" s="57" customFormat="1" x14ac:dyDescent="0.15">
      <c r="A344" s="26"/>
      <c r="B344" s="26"/>
      <c r="C344" s="31" t="s">
        <v>35</v>
      </c>
      <c r="D344" s="49">
        <f>(D333*1+D334*2+D335*3+D336*4+D337*5+D338*6+D339*7+D340*8+D341*9+D342*10)/SUM(D333:D342)</f>
        <v>7.8987987435977027</v>
      </c>
      <c r="E344" s="50">
        <f t="shared" ref="E344:Y344" si="27">(E333*1+E334*2+E335*3+E336*4+E337*5+E338*6+E339*7+E340*8+E341*9+E342*10)/SUM(E333:E342)</f>
        <v>6.4595560189443724</v>
      </c>
      <c r="F344" s="51">
        <f t="shared" si="27"/>
        <v>7.7234408701531327</v>
      </c>
      <c r="G344" s="52">
        <f t="shared" si="27"/>
        <v>8.3775160760808998</v>
      </c>
      <c r="H344" s="50">
        <f t="shared" si="27"/>
        <v>7.7355163727959697</v>
      </c>
      <c r="I344" s="51">
        <f t="shared" si="27"/>
        <v>8.0075376884422109</v>
      </c>
      <c r="J344" s="51">
        <f t="shared" si="27"/>
        <v>8.1604010025062657</v>
      </c>
      <c r="K344" s="51">
        <f t="shared" si="27"/>
        <v>7.6115288220551376</v>
      </c>
      <c r="L344" s="51">
        <f t="shared" si="27"/>
        <v>7.9550000000000001</v>
      </c>
      <c r="M344" s="52">
        <f t="shared" si="27"/>
        <v>8.1278195488721803</v>
      </c>
      <c r="N344" s="53">
        <f t="shared" si="27"/>
        <v>7.8802350110004076</v>
      </c>
      <c r="O344" s="53">
        <f t="shared" si="27"/>
        <v>7.9170278414391806</v>
      </c>
      <c r="P344" s="50">
        <f t="shared" si="27"/>
        <v>8.44248772129753</v>
      </c>
      <c r="Q344" s="53">
        <f t="shared" si="27"/>
        <v>7.9042803952800709</v>
      </c>
      <c r="R344" s="53">
        <f t="shared" si="27"/>
        <v>7.7909513450757535</v>
      </c>
      <c r="S344" s="53">
        <f t="shared" si="27"/>
        <v>7.3890441976306827</v>
      </c>
      <c r="T344" s="50">
        <f t="shared" si="27"/>
        <v>7.4371727801263185</v>
      </c>
      <c r="U344" s="51">
        <f t="shared" si="27"/>
        <v>8.2755605246269859</v>
      </c>
      <c r="V344" s="52">
        <f t="shared" si="27"/>
        <v>8.6892626455145834</v>
      </c>
      <c r="W344" s="50">
        <f t="shared" si="27"/>
        <v>8.5192213989449517</v>
      </c>
      <c r="X344" s="51">
        <f t="shared" si="27"/>
        <v>8.0076298901548544</v>
      </c>
      <c r="Y344" s="52">
        <f t="shared" si="27"/>
        <v>7.4373278838898811</v>
      </c>
      <c r="Z344" s="54"/>
      <c r="AA344" s="54"/>
      <c r="AB344" s="55"/>
      <c r="AC344" s="56"/>
    </row>
    <row r="345" spans="1:29" x14ac:dyDescent="0.15">
      <c r="A345" s="25"/>
      <c r="D345" s="40"/>
      <c r="E345" s="41"/>
      <c r="F345" s="42"/>
      <c r="G345" s="43"/>
      <c r="H345" s="41"/>
      <c r="I345" s="42"/>
      <c r="J345" s="42"/>
      <c r="K345" s="42"/>
      <c r="L345" s="42"/>
      <c r="M345" s="43"/>
      <c r="N345" s="44"/>
      <c r="O345" s="44"/>
      <c r="P345" s="41"/>
      <c r="Q345" s="44"/>
      <c r="R345" s="44"/>
      <c r="S345" s="44"/>
      <c r="T345" s="41"/>
      <c r="U345" s="42"/>
      <c r="V345" s="43"/>
      <c r="W345" s="41"/>
      <c r="X345" s="42"/>
      <c r="Y345" s="43"/>
      <c r="Z345" s="44"/>
      <c r="AA345" s="44"/>
      <c r="AB345" s="44"/>
      <c r="AC345" s="43"/>
    </row>
    <row r="346" spans="1:29" ht="56" x14ac:dyDescent="0.15">
      <c r="A346" s="25"/>
      <c r="B346" s="24" t="s">
        <v>125</v>
      </c>
      <c r="C346" s="30" t="s">
        <v>126</v>
      </c>
      <c r="D346" s="40"/>
      <c r="E346" s="41"/>
      <c r="F346" s="42"/>
      <c r="G346" s="43"/>
      <c r="H346" s="41"/>
      <c r="I346" s="42"/>
      <c r="J346" s="42"/>
      <c r="K346" s="42"/>
      <c r="L346" s="42"/>
      <c r="M346" s="43"/>
      <c r="N346" s="44"/>
      <c r="O346" s="44"/>
      <c r="P346" s="41"/>
      <c r="Q346" s="44"/>
      <c r="R346" s="44"/>
      <c r="S346" s="44"/>
      <c r="T346" s="41"/>
      <c r="U346" s="42"/>
      <c r="V346" s="43"/>
      <c r="W346" s="41"/>
      <c r="X346" s="42"/>
      <c r="Y346" s="43"/>
      <c r="Z346" s="44"/>
      <c r="AA346" s="44"/>
      <c r="AB346" s="44"/>
      <c r="AC346" s="43"/>
    </row>
    <row r="347" spans="1:29" x14ac:dyDescent="0.15">
      <c r="A347" s="25"/>
      <c r="C347" s="29" t="s">
        <v>102</v>
      </c>
      <c r="D347" s="40">
        <v>0.89870000000000005</v>
      </c>
      <c r="E347" s="41">
        <v>2.7414999999999998</v>
      </c>
      <c r="F347" s="42">
        <v>0.99529999999999996</v>
      </c>
      <c r="G347" s="43">
        <v>0.40689999999999998</v>
      </c>
      <c r="H347" s="41">
        <v>0.75</v>
      </c>
      <c r="I347" s="42">
        <v>1</v>
      </c>
      <c r="J347" s="42">
        <v>0.5</v>
      </c>
      <c r="K347" s="42">
        <v>1.7500000000000002</v>
      </c>
      <c r="L347" s="42">
        <v>1</v>
      </c>
      <c r="M347" s="43">
        <v>0</v>
      </c>
      <c r="N347" s="44">
        <v>0.81729999999999992</v>
      </c>
      <c r="O347" s="44">
        <v>0.97899999999999998</v>
      </c>
      <c r="P347" s="41">
        <v>0.54949999999999999</v>
      </c>
      <c r="Q347" s="44">
        <v>0.64729999999999999</v>
      </c>
      <c r="R347" s="44">
        <v>1.8087</v>
      </c>
      <c r="S347" s="44">
        <v>0.6139</v>
      </c>
      <c r="T347" s="41">
        <v>0.99219999999999997</v>
      </c>
      <c r="U347" s="42">
        <v>1.0038</v>
      </c>
      <c r="V347" s="43">
        <v>0.54049999999999998</v>
      </c>
      <c r="W347" s="41">
        <v>0.37090000000000001</v>
      </c>
      <c r="X347" s="42">
        <v>0.44500000000000001</v>
      </c>
      <c r="Y347" s="43">
        <v>1.6317000000000002</v>
      </c>
      <c r="Z347" s="54"/>
      <c r="AA347" s="54"/>
      <c r="AB347" s="55"/>
      <c r="AC347" s="56"/>
    </row>
    <row r="348" spans="1:29" x14ac:dyDescent="0.15">
      <c r="A348" s="25"/>
      <c r="C348" s="29">
        <v>2</v>
      </c>
      <c r="D348" s="40">
        <v>0.5736</v>
      </c>
      <c r="E348" s="41">
        <v>0.63559999999999994</v>
      </c>
      <c r="F348" s="42">
        <v>0.61829999999999996</v>
      </c>
      <c r="G348" s="43">
        <v>0.5272</v>
      </c>
      <c r="H348" s="41">
        <v>0.5</v>
      </c>
      <c r="I348" s="42">
        <v>0.75</v>
      </c>
      <c r="J348" s="42">
        <v>1</v>
      </c>
      <c r="K348" s="42">
        <v>0.25</v>
      </c>
      <c r="L348" s="42">
        <v>0.25</v>
      </c>
      <c r="M348" s="43">
        <v>0.25</v>
      </c>
      <c r="N348" s="44">
        <v>0.30299999999999999</v>
      </c>
      <c r="O348" s="44">
        <v>0.84049999999999991</v>
      </c>
      <c r="P348" s="41">
        <v>0</v>
      </c>
      <c r="Q348" s="44">
        <v>0.87309999999999988</v>
      </c>
      <c r="R348" s="44">
        <v>0.85909999999999997</v>
      </c>
      <c r="S348" s="44">
        <v>0.51490000000000002</v>
      </c>
      <c r="T348" s="41">
        <v>0.50879999999999992</v>
      </c>
      <c r="U348" s="42">
        <v>0.64479999999999993</v>
      </c>
      <c r="V348" s="43">
        <v>0.66749999999999998</v>
      </c>
      <c r="W348" s="41">
        <v>0.80330000000000001</v>
      </c>
      <c r="X348" s="42">
        <v>0.76680000000000004</v>
      </c>
      <c r="Y348" s="43">
        <v>0.26549999999999996</v>
      </c>
      <c r="Z348" s="54"/>
      <c r="AA348" s="54"/>
      <c r="AB348" s="55"/>
      <c r="AC348" s="56"/>
    </row>
    <row r="349" spans="1:29" x14ac:dyDescent="0.15">
      <c r="A349" s="25"/>
      <c r="C349" s="29">
        <v>3</v>
      </c>
      <c r="D349" s="40">
        <v>0.26919999999999999</v>
      </c>
      <c r="E349" s="41">
        <v>0</v>
      </c>
      <c r="F349" s="42">
        <v>0.24929999999999999</v>
      </c>
      <c r="G349" s="43">
        <v>0.34860000000000002</v>
      </c>
      <c r="H349" s="41">
        <v>0.25</v>
      </c>
      <c r="I349" s="42">
        <v>0</v>
      </c>
      <c r="J349" s="42">
        <v>0.75</v>
      </c>
      <c r="K349" s="42">
        <v>0.25</v>
      </c>
      <c r="L349" s="42">
        <v>0.5</v>
      </c>
      <c r="M349" s="43">
        <v>0</v>
      </c>
      <c r="N349" s="44">
        <v>0.18790000000000001</v>
      </c>
      <c r="O349" s="44">
        <v>0.3493</v>
      </c>
      <c r="P349" s="41">
        <v>0.23430000000000001</v>
      </c>
      <c r="Q349" s="44">
        <v>0.63790000000000002</v>
      </c>
      <c r="R349" s="44">
        <v>0.11820000000000001</v>
      </c>
      <c r="S349" s="44">
        <v>0</v>
      </c>
      <c r="T349" s="41">
        <v>0.23019999999999999</v>
      </c>
      <c r="U349" s="42">
        <v>0.15059999999999998</v>
      </c>
      <c r="V349" s="43">
        <v>0.50340000000000007</v>
      </c>
      <c r="W349" s="41">
        <v>0.45970000000000005</v>
      </c>
      <c r="X349" s="42">
        <v>0.17249999999999999</v>
      </c>
      <c r="Y349" s="43">
        <v>0.24970000000000001</v>
      </c>
      <c r="Z349" s="54"/>
      <c r="AA349" s="54"/>
      <c r="AB349" s="55"/>
      <c r="AC349" s="56"/>
    </row>
    <row r="350" spans="1:29" x14ac:dyDescent="0.15">
      <c r="A350" s="25"/>
      <c r="C350" s="29">
        <v>4</v>
      </c>
      <c r="D350" s="40">
        <v>0.68089999999999995</v>
      </c>
      <c r="E350" s="41">
        <v>2.3155999999999999</v>
      </c>
      <c r="F350" s="42">
        <v>0.65359999999999996</v>
      </c>
      <c r="G350" s="43">
        <v>0.3362</v>
      </c>
      <c r="H350" s="41">
        <v>0.5</v>
      </c>
      <c r="I350" s="42">
        <v>0.75</v>
      </c>
      <c r="J350" s="42">
        <v>1</v>
      </c>
      <c r="K350" s="42">
        <v>0</v>
      </c>
      <c r="L350" s="42">
        <v>1.25</v>
      </c>
      <c r="M350" s="43">
        <v>0.75</v>
      </c>
      <c r="N350" s="44">
        <v>0.49129999999999996</v>
      </c>
      <c r="O350" s="44">
        <v>0.86789999999999989</v>
      </c>
      <c r="P350" s="41">
        <v>0.86470000000000002</v>
      </c>
      <c r="Q350" s="44">
        <v>1.3925000000000001</v>
      </c>
      <c r="R350" s="44">
        <v>0.1429</v>
      </c>
      <c r="S350" s="44">
        <v>0</v>
      </c>
      <c r="T350" s="41">
        <v>0.8052999999999999</v>
      </c>
      <c r="U350" s="42">
        <v>0.75470000000000004</v>
      </c>
      <c r="V350" s="43">
        <v>0.27529999999999999</v>
      </c>
      <c r="W350" s="41">
        <v>0.73509999999999998</v>
      </c>
      <c r="X350" s="42">
        <v>0.17449999999999999</v>
      </c>
      <c r="Y350" s="43">
        <v>1.1227</v>
      </c>
      <c r="Z350" s="54"/>
      <c r="AA350" s="54"/>
      <c r="AB350" s="55"/>
      <c r="AC350" s="56"/>
    </row>
    <row r="351" spans="1:29" x14ac:dyDescent="0.15">
      <c r="A351" s="25"/>
      <c r="C351" s="29">
        <v>5</v>
      </c>
      <c r="D351" s="40">
        <v>3.1011000000000002</v>
      </c>
      <c r="E351" s="41">
        <v>6.601</v>
      </c>
      <c r="F351" s="42">
        <v>3.2495999999999996</v>
      </c>
      <c r="G351" s="43">
        <v>2.2057000000000002</v>
      </c>
      <c r="H351" s="41">
        <v>2.75</v>
      </c>
      <c r="I351" s="42">
        <v>5</v>
      </c>
      <c r="J351" s="42">
        <v>0.75</v>
      </c>
      <c r="K351" s="42">
        <v>3.5000000000000004</v>
      </c>
      <c r="L351" s="42">
        <v>2.25</v>
      </c>
      <c r="M351" s="43">
        <v>2</v>
      </c>
      <c r="N351" s="44">
        <v>2.8715999999999999</v>
      </c>
      <c r="O351" s="44">
        <v>3.3273999999999999</v>
      </c>
      <c r="P351" s="41">
        <v>2.0976000000000004</v>
      </c>
      <c r="Q351" s="44">
        <v>4.1680999999999999</v>
      </c>
      <c r="R351" s="44">
        <v>4.1930000000000005</v>
      </c>
      <c r="S351" s="44">
        <v>1.6605000000000001</v>
      </c>
      <c r="T351" s="41">
        <v>3.5749000000000004</v>
      </c>
      <c r="U351" s="42">
        <v>2.9177</v>
      </c>
      <c r="V351" s="43">
        <v>2.0705999999999998</v>
      </c>
      <c r="W351" s="41">
        <v>1.218</v>
      </c>
      <c r="X351" s="42">
        <v>3.3112000000000004</v>
      </c>
      <c r="Y351" s="43">
        <v>3.8462000000000005</v>
      </c>
      <c r="Z351" s="54"/>
      <c r="AA351" s="54"/>
      <c r="AB351" s="55"/>
      <c r="AC351" s="56"/>
    </row>
    <row r="352" spans="1:29" x14ac:dyDescent="0.15">
      <c r="A352" s="25"/>
      <c r="C352" s="29">
        <v>6</v>
      </c>
      <c r="D352" s="40">
        <v>2.2486999999999999</v>
      </c>
      <c r="E352" s="41">
        <v>1.5514999999999999</v>
      </c>
      <c r="F352" s="42">
        <v>1.9016000000000002</v>
      </c>
      <c r="G352" s="43">
        <v>2.7079</v>
      </c>
      <c r="H352" s="41">
        <v>0.75</v>
      </c>
      <c r="I352" s="42">
        <v>2.25</v>
      </c>
      <c r="J352" s="42">
        <v>5.5</v>
      </c>
      <c r="K352" s="42">
        <v>3.75</v>
      </c>
      <c r="L352" s="42">
        <v>1.25</v>
      </c>
      <c r="M352" s="43">
        <v>1</v>
      </c>
      <c r="N352" s="44">
        <v>2.6684000000000001</v>
      </c>
      <c r="O352" s="44">
        <v>1.8349</v>
      </c>
      <c r="P352" s="41">
        <v>1.5389999999999999</v>
      </c>
      <c r="Q352" s="44">
        <v>3.6352000000000002</v>
      </c>
      <c r="R352" s="44">
        <v>2.0289000000000001</v>
      </c>
      <c r="S352" s="44">
        <v>1.5197000000000001</v>
      </c>
      <c r="T352" s="41">
        <v>2.2107999999999999</v>
      </c>
      <c r="U352" s="42">
        <v>2.1191999999999998</v>
      </c>
      <c r="V352" s="43">
        <v>2.4996</v>
      </c>
      <c r="W352" s="41">
        <v>2.3883000000000001</v>
      </c>
      <c r="X352" s="42">
        <v>2.4999000000000002</v>
      </c>
      <c r="Y352" s="43">
        <v>1.8798999999999999</v>
      </c>
      <c r="Z352" s="54"/>
      <c r="AA352" s="54"/>
      <c r="AB352" s="55"/>
      <c r="AC352" s="56"/>
    </row>
    <row r="353" spans="1:29" x14ac:dyDescent="0.15">
      <c r="A353" s="25"/>
      <c r="C353" s="29">
        <v>7</v>
      </c>
      <c r="D353" s="40">
        <v>4.3284000000000002</v>
      </c>
      <c r="E353" s="41">
        <v>3.0280999999999998</v>
      </c>
      <c r="F353" s="42">
        <v>5.3437000000000001</v>
      </c>
      <c r="G353" s="43">
        <v>3.6811999999999996</v>
      </c>
      <c r="H353" s="41">
        <v>4.75</v>
      </c>
      <c r="I353" s="42">
        <v>4</v>
      </c>
      <c r="J353" s="42">
        <v>3</v>
      </c>
      <c r="K353" s="42">
        <v>5.75</v>
      </c>
      <c r="L353" s="42">
        <v>4.5</v>
      </c>
      <c r="M353" s="43">
        <v>3.5000000000000004</v>
      </c>
      <c r="N353" s="44">
        <v>4.3433000000000002</v>
      </c>
      <c r="O353" s="44">
        <v>4.3138000000000005</v>
      </c>
      <c r="P353" s="41">
        <v>4.1761999999999997</v>
      </c>
      <c r="Q353" s="44">
        <v>5.8418000000000001</v>
      </c>
      <c r="R353" s="44">
        <v>4.3441000000000001</v>
      </c>
      <c r="S353" s="44">
        <v>2.5838000000000001</v>
      </c>
      <c r="T353" s="41">
        <v>3.5444999999999998</v>
      </c>
      <c r="U353" s="42">
        <v>4.9861999999999993</v>
      </c>
      <c r="V353" s="43">
        <v>5.6766999999999994</v>
      </c>
      <c r="W353" s="41">
        <v>4.6234000000000002</v>
      </c>
      <c r="X353" s="42">
        <v>4.0270999999999999</v>
      </c>
      <c r="Y353" s="43">
        <v>4.4664000000000001</v>
      </c>
      <c r="Z353" s="54"/>
      <c r="AA353" s="54"/>
      <c r="AB353" s="55"/>
      <c r="AC353" s="56"/>
    </row>
    <row r="354" spans="1:29" x14ac:dyDescent="0.15">
      <c r="A354" s="25"/>
      <c r="C354" s="29">
        <v>8</v>
      </c>
      <c r="D354" s="40">
        <v>13.388300000000001</v>
      </c>
      <c r="E354" s="41">
        <v>11.977400000000001</v>
      </c>
      <c r="F354" s="42">
        <v>14.010700000000002</v>
      </c>
      <c r="G354" s="43">
        <v>13.2989</v>
      </c>
      <c r="H354" s="41">
        <v>11.25</v>
      </c>
      <c r="I354" s="42">
        <v>12.25</v>
      </c>
      <c r="J354" s="42">
        <v>17</v>
      </c>
      <c r="K354" s="42">
        <v>17.5</v>
      </c>
      <c r="L354" s="42">
        <v>14.249999999999998</v>
      </c>
      <c r="M354" s="43">
        <v>11</v>
      </c>
      <c r="N354" s="44">
        <v>12.501200000000001</v>
      </c>
      <c r="O354" s="44">
        <v>14.263</v>
      </c>
      <c r="P354" s="41">
        <v>11.9954</v>
      </c>
      <c r="Q354" s="44">
        <v>18.032299999999999</v>
      </c>
      <c r="R354" s="44">
        <v>12.959899999999999</v>
      </c>
      <c r="S354" s="44">
        <v>9.097900000000001</v>
      </c>
      <c r="T354" s="41">
        <v>15.291599999999999</v>
      </c>
      <c r="U354" s="42">
        <v>11.9818</v>
      </c>
      <c r="V354" s="43">
        <v>9.9918000000000013</v>
      </c>
      <c r="W354" s="41">
        <v>9.2401999999999997</v>
      </c>
      <c r="X354" s="42">
        <v>12.922600000000001</v>
      </c>
      <c r="Y354" s="43">
        <v>16.325099999999999</v>
      </c>
      <c r="Z354" s="54"/>
      <c r="AA354" s="54"/>
      <c r="AB354" s="55"/>
      <c r="AC354" s="56"/>
    </row>
    <row r="355" spans="1:29" x14ac:dyDescent="0.15">
      <c r="A355" s="25"/>
      <c r="C355" s="29">
        <v>9</v>
      </c>
      <c r="D355" s="40">
        <v>9.7970000000000006</v>
      </c>
      <c r="E355" s="41">
        <v>8.3600999999999992</v>
      </c>
      <c r="F355" s="42">
        <v>10.053700000000001</v>
      </c>
      <c r="G355" s="43">
        <v>9.9863999999999997</v>
      </c>
      <c r="H355" s="41">
        <v>8</v>
      </c>
      <c r="I355" s="42">
        <v>9.5</v>
      </c>
      <c r="J355" s="42">
        <v>13.5</v>
      </c>
      <c r="K355" s="42">
        <v>8</v>
      </c>
      <c r="L355" s="42">
        <v>11</v>
      </c>
      <c r="M355" s="43">
        <v>14.499999999999998</v>
      </c>
      <c r="N355" s="44">
        <v>9.2584999999999997</v>
      </c>
      <c r="O355" s="44">
        <v>10.328200000000001</v>
      </c>
      <c r="P355" s="41">
        <v>9.2819000000000003</v>
      </c>
      <c r="Q355" s="44">
        <v>13.171099999999999</v>
      </c>
      <c r="R355" s="44">
        <v>10.463100000000001</v>
      </c>
      <c r="S355" s="44">
        <v>5.3964999999999996</v>
      </c>
      <c r="T355" s="41">
        <v>9.7748000000000008</v>
      </c>
      <c r="U355" s="42">
        <v>9.3170999999999999</v>
      </c>
      <c r="V355" s="43">
        <v>10.421700000000001</v>
      </c>
      <c r="W355" s="41">
        <v>11.682700000000001</v>
      </c>
      <c r="X355" s="42">
        <v>9.6059999999999999</v>
      </c>
      <c r="Y355" s="43">
        <v>8.9469000000000012</v>
      </c>
      <c r="Z355" s="54"/>
      <c r="AA355" s="54"/>
      <c r="AB355" s="55"/>
      <c r="AC355" s="56"/>
    </row>
    <row r="356" spans="1:29" x14ac:dyDescent="0.15">
      <c r="A356" s="25"/>
      <c r="C356" s="29" t="s">
        <v>34</v>
      </c>
      <c r="D356" s="40">
        <v>9.9576999999999991</v>
      </c>
      <c r="E356" s="41">
        <v>5.7749000000000006</v>
      </c>
      <c r="F356" s="42">
        <v>9.0929000000000002</v>
      </c>
      <c r="G356" s="43">
        <v>11.618599999999999</v>
      </c>
      <c r="H356" s="41">
        <v>10.25</v>
      </c>
      <c r="I356" s="42">
        <v>10.75</v>
      </c>
      <c r="J356" s="42">
        <v>9.25</v>
      </c>
      <c r="K356" s="42">
        <v>7.5</v>
      </c>
      <c r="L356" s="42">
        <v>10.75</v>
      </c>
      <c r="M356" s="43">
        <v>9.25</v>
      </c>
      <c r="N356" s="44">
        <v>8.9205999999999985</v>
      </c>
      <c r="O356" s="44">
        <v>10.980499999999999</v>
      </c>
      <c r="P356" s="41">
        <v>10.8095</v>
      </c>
      <c r="Q356" s="44">
        <v>15.2882</v>
      </c>
      <c r="R356" s="44">
        <v>7.6760999999999999</v>
      </c>
      <c r="S356" s="44">
        <v>4.1969000000000003</v>
      </c>
      <c r="T356" s="41">
        <v>10.5457</v>
      </c>
      <c r="U356" s="42">
        <v>9.9062999999999999</v>
      </c>
      <c r="V356" s="43">
        <v>8.5068000000000001</v>
      </c>
      <c r="W356" s="41">
        <v>11.045</v>
      </c>
      <c r="X356" s="42">
        <v>9.4391999999999996</v>
      </c>
      <c r="Y356" s="43">
        <v>9.7874999999999996</v>
      </c>
      <c r="Z356" s="54"/>
      <c r="AA356" s="54"/>
      <c r="AB356" s="55"/>
      <c r="AC356" s="56"/>
    </row>
    <row r="357" spans="1:29" x14ac:dyDescent="0.15">
      <c r="A357" s="25"/>
      <c r="C357" s="29" t="s">
        <v>677</v>
      </c>
      <c r="D357" s="40">
        <v>54.756300000000003</v>
      </c>
      <c r="E357" s="41">
        <v>57.014200000000002</v>
      </c>
      <c r="F357" s="42">
        <v>53.831099999999999</v>
      </c>
      <c r="G357" s="43">
        <v>54.882600000000004</v>
      </c>
      <c r="H357" s="41">
        <v>60.25</v>
      </c>
      <c r="I357" s="42">
        <v>53.75</v>
      </c>
      <c r="J357" s="42">
        <v>47.75</v>
      </c>
      <c r="K357" s="42">
        <v>51.749999999999993</v>
      </c>
      <c r="L357" s="42">
        <v>53</v>
      </c>
      <c r="M357" s="43">
        <v>57.75</v>
      </c>
      <c r="N357" s="44">
        <v>57.637000000000008</v>
      </c>
      <c r="O357" s="44">
        <v>51.915500000000002</v>
      </c>
      <c r="P357" s="41">
        <v>58.451799999999999</v>
      </c>
      <c r="Q357" s="44">
        <v>36.3127</v>
      </c>
      <c r="R357" s="44">
        <v>55.406100000000002</v>
      </c>
      <c r="S357" s="44">
        <v>74.415900000000008</v>
      </c>
      <c r="T357" s="41">
        <v>52.521399999999993</v>
      </c>
      <c r="U357" s="42">
        <v>56.2179</v>
      </c>
      <c r="V357" s="43">
        <v>58.8461</v>
      </c>
      <c r="W357" s="41">
        <v>57.433399999999999</v>
      </c>
      <c r="X357" s="42">
        <v>56.635199999999998</v>
      </c>
      <c r="Y357" s="43">
        <v>51.478500000000004</v>
      </c>
      <c r="Z357" s="54"/>
      <c r="AA357" s="54"/>
      <c r="AB357" s="55"/>
      <c r="AC357" s="56"/>
    </row>
    <row r="358" spans="1:29" s="57" customFormat="1" x14ac:dyDescent="0.15">
      <c r="A358" s="26"/>
      <c r="B358" s="26"/>
      <c r="C358" s="31" t="s">
        <v>35</v>
      </c>
      <c r="D358" s="49">
        <f t="shared" ref="D358:Y358" si="28">(D347*1+D348*2+D349*3+D350*4+D351*5+D352*6+D353*7+D354*8+D355*9+D356*10)/SUM(D347:D356)</f>
        <v>7.9509588096437955</v>
      </c>
      <c r="E358" s="50">
        <f t="shared" si="28"/>
        <v>7.1092223692995598</v>
      </c>
      <c r="F358" s="51">
        <f t="shared" si="28"/>
        <v>7.887499539731464</v>
      </c>
      <c r="G358" s="52">
        <f t="shared" si="28"/>
        <v>8.1864061918187137</v>
      </c>
      <c r="H358" s="50">
        <f t="shared" si="28"/>
        <v>8.0628930817610058</v>
      </c>
      <c r="I358" s="51">
        <f t="shared" si="28"/>
        <v>7.8486486486486484</v>
      </c>
      <c r="J358" s="51">
        <f t="shared" si="28"/>
        <v>7.9712918660287082</v>
      </c>
      <c r="K358" s="51">
        <f t="shared" si="28"/>
        <v>7.6735751295336785</v>
      </c>
      <c r="L358" s="51">
        <f t="shared" si="28"/>
        <v>8.0585106382978715</v>
      </c>
      <c r="M358" s="52">
        <f t="shared" si="28"/>
        <v>8.4023668639053248</v>
      </c>
      <c r="N358" s="53">
        <f t="shared" si="28"/>
        <v>7.9613106689548214</v>
      </c>
      <c r="O358" s="53">
        <f t="shared" si="28"/>
        <v>7.9419625866963379</v>
      </c>
      <c r="P358" s="50">
        <f t="shared" si="28"/>
        <v>8.2136583863040666</v>
      </c>
      <c r="Q358" s="53">
        <f t="shared" si="28"/>
        <v>7.9937475956820405</v>
      </c>
      <c r="R358" s="53">
        <f t="shared" si="28"/>
        <v>7.6828340135444222</v>
      </c>
      <c r="S358" s="53">
        <f t="shared" si="28"/>
        <v>7.8357925430247697</v>
      </c>
      <c r="T358" s="50">
        <f t="shared" si="28"/>
        <v>7.953768839987533</v>
      </c>
      <c r="U358" s="51">
        <f t="shared" si="28"/>
        <v>7.9197116636441285</v>
      </c>
      <c r="V358" s="52">
        <f t="shared" si="28"/>
        <v>7.9791247002106722</v>
      </c>
      <c r="W358" s="50">
        <f t="shared" si="28"/>
        <v>8.1894372583199022</v>
      </c>
      <c r="X358" s="51">
        <f t="shared" si="28"/>
        <v>8.005709700033206</v>
      </c>
      <c r="Y358" s="52">
        <f t="shared" si="28"/>
        <v>7.793965986282398</v>
      </c>
      <c r="Z358" s="54"/>
      <c r="AA358" s="54"/>
      <c r="AB358" s="55"/>
      <c r="AC358" s="56"/>
    </row>
    <row r="359" spans="1:29" x14ac:dyDescent="0.15">
      <c r="A359" s="25"/>
      <c r="D359" s="40"/>
      <c r="E359" s="41"/>
      <c r="F359" s="42"/>
      <c r="G359" s="43"/>
      <c r="H359" s="41"/>
      <c r="I359" s="42"/>
      <c r="J359" s="42"/>
      <c r="K359" s="42"/>
      <c r="L359" s="42"/>
      <c r="M359" s="43"/>
      <c r="N359" s="44"/>
      <c r="O359" s="44"/>
      <c r="P359" s="41"/>
      <c r="Q359" s="44"/>
      <c r="R359" s="44"/>
      <c r="S359" s="44"/>
      <c r="T359" s="41"/>
      <c r="U359" s="42"/>
      <c r="V359" s="43"/>
      <c r="W359" s="41"/>
      <c r="X359" s="42"/>
      <c r="Y359" s="43"/>
      <c r="Z359" s="44"/>
      <c r="AA359" s="44"/>
      <c r="AB359" s="44"/>
      <c r="AC359" s="43"/>
    </row>
    <row r="360" spans="1:29" ht="56" x14ac:dyDescent="0.15">
      <c r="A360" s="25"/>
      <c r="B360" s="24" t="s">
        <v>127</v>
      </c>
      <c r="C360" s="30" t="s">
        <v>128</v>
      </c>
      <c r="D360" s="40"/>
      <c r="E360" s="41"/>
      <c r="F360" s="42"/>
      <c r="G360" s="43"/>
      <c r="H360" s="41"/>
      <c r="I360" s="42"/>
      <c r="J360" s="42"/>
      <c r="K360" s="42"/>
      <c r="L360" s="42"/>
      <c r="M360" s="43"/>
      <c r="N360" s="44"/>
      <c r="O360" s="44"/>
      <c r="P360" s="41"/>
      <c r="Q360" s="44"/>
      <c r="R360" s="44"/>
      <c r="S360" s="44"/>
      <c r="T360" s="41"/>
      <c r="U360" s="42"/>
      <c r="V360" s="43"/>
      <c r="W360" s="41"/>
      <c r="X360" s="42"/>
      <c r="Y360" s="43"/>
      <c r="Z360" s="44"/>
      <c r="AA360" s="44"/>
      <c r="AB360" s="44"/>
      <c r="AC360" s="43"/>
    </row>
    <row r="361" spans="1:29" x14ac:dyDescent="0.15">
      <c r="A361" s="25"/>
      <c r="C361" s="29" t="s">
        <v>102</v>
      </c>
      <c r="D361" s="40">
        <v>0.38470000000000004</v>
      </c>
      <c r="E361" s="41">
        <v>0.72309999999999997</v>
      </c>
      <c r="F361" s="42">
        <v>0.3765</v>
      </c>
      <c r="G361" s="43">
        <v>0.31719999999999998</v>
      </c>
      <c r="H361" s="41">
        <v>0.5</v>
      </c>
      <c r="I361" s="42">
        <v>0.25</v>
      </c>
      <c r="J361" s="42">
        <v>0.25</v>
      </c>
      <c r="K361" s="42">
        <v>0.5</v>
      </c>
      <c r="L361" s="42">
        <v>0.5</v>
      </c>
      <c r="M361" s="43">
        <v>0.25</v>
      </c>
      <c r="N361" s="44">
        <v>0.28489999999999999</v>
      </c>
      <c r="O361" s="44">
        <v>0.48310000000000003</v>
      </c>
      <c r="P361" s="41">
        <v>0.76090000000000002</v>
      </c>
      <c r="Q361" s="44">
        <v>0.36879999999999996</v>
      </c>
      <c r="R361" s="44">
        <v>0.23349999999999999</v>
      </c>
      <c r="S361" s="44">
        <v>0.161</v>
      </c>
      <c r="T361" s="41">
        <v>0.11449999999999999</v>
      </c>
      <c r="U361" s="42">
        <v>0.46820000000000006</v>
      </c>
      <c r="V361" s="43">
        <v>1.0035000000000001</v>
      </c>
      <c r="W361" s="41">
        <v>0.12570000000000001</v>
      </c>
      <c r="X361" s="42">
        <v>0.5252</v>
      </c>
      <c r="Y361" s="43">
        <v>0.40800000000000003</v>
      </c>
      <c r="Z361" s="54"/>
      <c r="AA361" s="54"/>
      <c r="AB361" s="55"/>
      <c r="AC361" s="56"/>
    </row>
    <row r="362" spans="1:29" x14ac:dyDescent="0.15">
      <c r="A362" s="25"/>
      <c r="C362" s="29">
        <v>2</v>
      </c>
      <c r="D362" s="40">
        <v>0.19800000000000001</v>
      </c>
      <c r="E362" s="41">
        <v>0.51789999999999992</v>
      </c>
      <c r="F362" s="42">
        <v>0.2646</v>
      </c>
      <c r="G362" s="43">
        <v>7.2099999999999997E-2</v>
      </c>
      <c r="H362" s="41">
        <v>0</v>
      </c>
      <c r="I362" s="42">
        <v>0</v>
      </c>
      <c r="J362" s="42">
        <v>1</v>
      </c>
      <c r="K362" s="42">
        <v>0.25</v>
      </c>
      <c r="L362" s="42">
        <v>0.25</v>
      </c>
      <c r="M362" s="43">
        <v>0</v>
      </c>
      <c r="N362" s="44">
        <v>0.26940000000000003</v>
      </c>
      <c r="O362" s="44">
        <v>0.1275</v>
      </c>
      <c r="P362" s="41">
        <v>0.1157</v>
      </c>
      <c r="Q362" s="44">
        <v>0.22420000000000001</v>
      </c>
      <c r="R362" s="44">
        <v>0.2858</v>
      </c>
      <c r="S362" s="44">
        <v>0.161</v>
      </c>
      <c r="T362" s="41">
        <v>0.17910000000000001</v>
      </c>
      <c r="U362" s="42">
        <v>0.30119999999999997</v>
      </c>
      <c r="V362" s="43">
        <v>0.1343</v>
      </c>
      <c r="W362" s="41">
        <v>0.27450000000000002</v>
      </c>
      <c r="X362" s="42">
        <v>9.5500000000000002E-2</v>
      </c>
      <c r="Y362" s="43">
        <v>0.24970000000000001</v>
      </c>
      <c r="Z362" s="54"/>
      <c r="AA362" s="54"/>
      <c r="AB362" s="55"/>
      <c r="AC362" s="56"/>
    </row>
    <row r="363" spans="1:29" x14ac:dyDescent="0.15">
      <c r="A363" s="25"/>
      <c r="C363" s="29">
        <v>3</v>
      </c>
      <c r="D363" s="40">
        <v>0.21120000000000003</v>
      </c>
      <c r="E363" s="41">
        <v>0.63559999999999994</v>
      </c>
      <c r="F363" s="42">
        <v>8.8200000000000001E-2</v>
      </c>
      <c r="G363" s="43">
        <v>0.21679999999999999</v>
      </c>
      <c r="H363" s="41">
        <v>0.25</v>
      </c>
      <c r="I363" s="42">
        <v>0.25</v>
      </c>
      <c r="J363" s="42">
        <v>0.25</v>
      </c>
      <c r="K363" s="42">
        <v>0.25</v>
      </c>
      <c r="L363" s="42">
        <v>0</v>
      </c>
      <c r="M363" s="43">
        <v>0</v>
      </c>
      <c r="N363" s="44">
        <v>0.14200000000000002</v>
      </c>
      <c r="O363" s="44">
        <v>0.27950000000000003</v>
      </c>
      <c r="P363" s="41">
        <v>0</v>
      </c>
      <c r="Q363" s="44">
        <v>0.2218</v>
      </c>
      <c r="R363" s="44">
        <v>0.28660000000000002</v>
      </c>
      <c r="S363" s="44">
        <v>0.35389999999999999</v>
      </c>
      <c r="T363" s="41">
        <v>0.2026</v>
      </c>
      <c r="U363" s="42">
        <v>0.42360000000000003</v>
      </c>
      <c r="V363" s="43">
        <v>0</v>
      </c>
      <c r="W363" s="41">
        <v>0.30469999999999997</v>
      </c>
      <c r="X363" s="42">
        <v>0.28700000000000003</v>
      </c>
      <c r="Y363" s="43">
        <v>8.8300000000000003E-2</v>
      </c>
      <c r="Z363" s="54"/>
      <c r="AA363" s="54"/>
      <c r="AB363" s="55"/>
      <c r="AC363" s="56"/>
    </row>
    <row r="364" spans="1:29" x14ac:dyDescent="0.15">
      <c r="A364" s="25"/>
      <c r="C364" s="29">
        <v>4</v>
      </c>
      <c r="D364" s="40">
        <v>0.56420000000000003</v>
      </c>
      <c r="E364" s="41">
        <v>1.0135000000000001</v>
      </c>
      <c r="F364" s="42">
        <v>0.62009999999999998</v>
      </c>
      <c r="G364" s="43">
        <v>0.42040000000000005</v>
      </c>
      <c r="H364" s="41">
        <v>0.5</v>
      </c>
      <c r="I364" s="42">
        <v>0.25</v>
      </c>
      <c r="J364" s="42">
        <v>2</v>
      </c>
      <c r="K364" s="42">
        <v>0</v>
      </c>
      <c r="L364" s="42">
        <v>0.5</v>
      </c>
      <c r="M364" s="43">
        <v>0</v>
      </c>
      <c r="N364" s="44">
        <v>0.56800000000000006</v>
      </c>
      <c r="O364" s="44">
        <v>0.5605</v>
      </c>
      <c r="P364" s="41">
        <v>0</v>
      </c>
      <c r="Q364" s="44">
        <v>1.8477000000000001</v>
      </c>
      <c r="R364" s="44">
        <v>0.1429</v>
      </c>
      <c r="S364" s="44">
        <v>0</v>
      </c>
      <c r="T364" s="41">
        <v>0.64770000000000005</v>
      </c>
      <c r="U364" s="42">
        <v>0.45169999999999999</v>
      </c>
      <c r="V364" s="43">
        <v>0.47140000000000004</v>
      </c>
      <c r="W364" s="41">
        <v>0.58230000000000004</v>
      </c>
      <c r="X364" s="42">
        <v>0.38190000000000002</v>
      </c>
      <c r="Y364" s="43">
        <v>0.72630000000000006</v>
      </c>
      <c r="Z364" s="54"/>
      <c r="AA364" s="54"/>
      <c r="AB364" s="55"/>
      <c r="AC364" s="56"/>
    </row>
    <row r="365" spans="1:29" x14ac:dyDescent="0.15">
      <c r="A365" s="25"/>
      <c r="C365" s="29">
        <v>5</v>
      </c>
      <c r="D365" s="40">
        <v>0.92289999999999994</v>
      </c>
      <c r="E365" s="41">
        <v>1.9678</v>
      </c>
      <c r="F365" s="42">
        <v>0.73260000000000003</v>
      </c>
      <c r="G365" s="43">
        <v>0.70280000000000009</v>
      </c>
      <c r="H365" s="41">
        <v>0.75</v>
      </c>
      <c r="I365" s="42">
        <v>1.25</v>
      </c>
      <c r="J365" s="42">
        <v>0.5</v>
      </c>
      <c r="K365" s="42">
        <v>1</v>
      </c>
      <c r="L365" s="42">
        <v>1.25</v>
      </c>
      <c r="M365" s="43">
        <v>0.25</v>
      </c>
      <c r="N365" s="44">
        <v>1.0187999999999999</v>
      </c>
      <c r="O365" s="44">
        <v>0.82840000000000003</v>
      </c>
      <c r="P365" s="41">
        <v>0.53299999999999992</v>
      </c>
      <c r="Q365" s="44">
        <v>1.7114</v>
      </c>
      <c r="R365" s="44">
        <v>0.94240000000000002</v>
      </c>
      <c r="S365" s="44">
        <v>0.32290000000000002</v>
      </c>
      <c r="T365" s="41">
        <v>0.54010000000000002</v>
      </c>
      <c r="U365" s="42">
        <v>1.4274</v>
      </c>
      <c r="V365" s="43">
        <v>1.3743999999999998</v>
      </c>
      <c r="W365" s="41">
        <v>0.70489999999999997</v>
      </c>
      <c r="X365" s="42">
        <v>1.0268999999999999</v>
      </c>
      <c r="Y365" s="43">
        <v>0.71160000000000001</v>
      </c>
      <c r="Z365" s="54"/>
      <c r="AA365" s="54"/>
      <c r="AB365" s="55"/>
      <c r="AC365" s="56"/>
    </row>
    <row r="366" spans="1:29" x14ac:dyDescent="0.15">
      <c r="A366" s="25"/>
      <c r="C366" s="29">
        <v>6</v>
      </c>
      <c r="D366" s="40">
        <v>1.1724999999999999</v>
      </c>
      <c r="E366" s="41">
        <v>1.7388000000000001</v>
      </c>
      <c r="F366" s="42">
        <v>1.3419000000000001</v>
      </c>
      <c r="G366" s="43">
        <v>0.91369999999999996</v>
      </c>
      <c r="H366" s="41">
        <v>0.5</v>
      </c>
      <c r="I366" s="42">
        <v>1.25</v>
      </c>
      <c r="J366" s="42">
        <v>3.5000000000000004</v>
      </c>
      <c r="K366" s="42">
        <v>0.25</v>
      </c>
      <c r="L366" s="42">
        <v>1.25</v>
      </c>
      <c r="M366" s="43">
        <v>0</v>
      </c>
      <c r="N366" s="44">
        <v>1.2387999999999999</v>
      </c>
      <c r="O366" s="44">
        <v>1.1072</v>
      </c>
      <c r="P366" s="41">
        <v>0.69210000000000005</v>
      </c>
      <c r="Q366" s="44">
        <v>2.0677000000000003</v>
      </c>
      <c r="R366" s="44">
        <v>1.1258000000000001</v>
      </c>
      <c r="S366" s="44">
        <v>0.45290000000000002</v>
      </c>
      <c r="T366" s="41">
        <v>1.1832</v>
      </c>
      <c r="U366" s="42">
        <v>1.1274999999999999</v>
      </c>
      <c r="V366" s="43">
        <v>1.1986999999999999</v>
      </c>
      <c r="W366" s="41">
        <v>0.94249999999999989</v>
      </c>
      <c r="X366" s="42">
        <v>1.4817</v>
      </c>
      <c r="Y366" s="43">
        <v>1.0285</v>
      </c>
      <c r="Z366" s="54"/>
      <c r="AA366" s="54"/>
      <c r="AB366" s="55"/>
      <c r="AC366" s="56"/>
    </row>
    <row r="367" spans="1:29" x14ac:dyDescent="0.15">
      <c r="A367" s="25"/>
      <c r="C367" s="29">
        <v>7</v>
      </c>
      <c r="D367" s="40">
        <v>2.3464</v>
      </c>
      <c r="E367" s="41">
        <v>1.6490999999999998</v>
      </c>
      <c r="F367" s="42">
        <v>2.4622999999999999</v>
      </c>
      <c r="G367" s="43">
        <v>2.4275000000000002</v>
      </c>
      <c r="H367" s="41">
        <v>2</v>
      </c>
      <c r="I367" s="42">
        <v>3.5000000000000004</v>
      </c>
      <c r="J367" s="42">
        <v>2.5</v>
      </c>
      <c r="K367" s="42">
        <v>2.5</v>
      </c>
      <c r="L367" s="42">
        <v>0.5</v>
      </c>
      <c r="M367" s="43">
        <v>1.25</v>
      </c>
      <c r="N367" s="44">
        <v>2.8872999999999998</v>
      </c>
      <c r="O367" s="44">
        <v>1.8129</v>
      </c>
      <c r="P367" s="41">
        <v>1.3047</v>
      </c>
      <c r="Q367" s="44">
        <v>3.444</v>
      </c>
      <c r="R367" s="44">
        <v>2.8273000000000001</v>
      </c>
      <c r="S367" s="44">
        <v>1.5817000000000001</v>
      </c>
      <c r="T367" s="41">
        <v>2.0779000000000001</v>
      </c>
      <c r="U367" s="42">
        <v>2.4502999999999999</v>
      </c>
      <c r="V367" s="43">
        <v>2.9454000000000002</v>
      </c>
      <c r="W367" s="41">
        <v>2.6519999999999997</v>
      </c>
      <c r="X367" s="42">
        <v>2.5137</v>
      </c>
      <c r="Y367" s="43">
        <v>2.0305</v>
      </c>
      <c r="Z367" s="54"/>
      <c r="AA367" s="54"/>
      <c r="AB367" s="55"/>
      <c r="AC367" s="56"/>
    </row>
    <row r="368" spans="1:29" x14ac:dyDescent="0.15">
      <c r="A368" s="25"/>
      <c r="C368" s="29">
        <v>8</v>
      </c>
      <c r="D368" s="40">
        <v>8.2538</v>
      </c>
      <c r="E368" s="41">
        <v>4.5664999999999996</v>
      </c>
      <c r="F368" s="42">
        <v>9.1487999999999996</v>
      </c>
      <c r="G368" s="43">
        <v>8.4220000000000006</v>
      </c>
      <c r="H368" s="41">
        <v>5.75</v>
      </c>
      <c r="I368" s="42">
        <v>10.5</v>
      </c>
      <c r="J368" s="42">
        <v>13.5</v>
      </c>
      <c r="K368" s="42">
        <v>6.5</v>
      </c>
      <c r="L368" s="42">
        <v>5.75</v>
      </c>
      <c r="M368" s="43">
        <v>5.5</v>
      </c>
      <c r="N368" s="44">
        <v>8.4295999999999989</v>
      </c>
      <c r="O368" s="44">
        <v>8.0804000000000009</v>
      </c>
      <c r="P368" s="41">
        <v>6.3588000000000005</v>
      </c>
      <c r="Q368" s="44">
        <v>9.0908999999999995</v>
      </c>
      <c r="R368" s="44">
        <v>10.990600000000001</v>
      </c>
      <c r="S368" s="44">
        <v>6.3671000000000006</v>
      </c>
      <c r="T368" s="41">
        <v>7.4508000000000001</v>
      </c>
      <c r="U368" s="42">
        <v>9.8707000000000011</v>
      </c>
      <c r="V368" s="43">
        <v>8.6067</v>
      </c>
      <c r="W368" s="41">
        <v>9.0804999999999989</v>
      </c>
      <c r="X368" s="42">
        <v>8.5844000000000005</v>
      </c>
      <c r="Y368" s="43">
        <v>7.5259000000000009</v>
      </c>
      <c r="Z368" s="54"/>
      <c r="AA368" s="54"/>
      <c r="AB368" s="55"/>
      <c r="AC368" s="56"/>
    </row>
    <row r="369" spans="1:29" x14ac:dyDescent="0.15">
      <c r="A369" s="25"/>
      <c r="C369" s="29">
        <v>9</v>
      </c>
      <c r="D369" s="40">
        <v>5.4851000000000001</v>
      </c>
      <c r="E369" s="41">
        <v>1.5013000000000001</v>
      </c>
      <c r="F369" s="42">
        <v>5.4191000000000003</v>
      </c>
      <c r="G369" s="43">
        <v>6.4865000000000004</v>
      </c>
      <c r="H369" s="41">
        <v>4.25</v>
      </c>
      <c r="I369" s="42">
        <v>5.75</v>
      </c>
      <c r="J369" s="42">
        <v>9</v>
      </c>
      <c r="K369" s="42">
        <v>4.5</v>
      </c>
      <c r="L369" s="42">
        <v>5.25</v>
      </c>
      <c r="M369" s="43">
        <v>4.25</v>
      </c>
      <c r="N369" s="44">
        <v>4.6985000000000001</v>
      </c>
      <c r="O369" s="44">
        <v>6.2607999999999997</v>
      </c>
      <c r="P369" s="41">
        <v>6.4699000000000009</v>
      </c>
      <c r="Q369" s="44">
        <v>6.4264000000000001</v>
      </c>
      <c r="R369" s="44">
        <v>5.8472999999999997</v>
      </c>
      <c r="S369" s="44">
        <v>2.8472</v>
      </c>
      <c r="T369" s="41">
        <v>5.0639000000000003</v>
      </c>
      <c r="U369" s="42">
        <v>7.0377999999999998</v>
      </c>
      <c r="V369" s="43">
        <v>4.8959999999999999</v>
      </c>
      <c r="W369" s="41">
        <v>6.2168999999999999</v>
      </c>
      <c r="X369" s="42">
        <v>6.2591999999999999</v>
      </c>
      <c r="Y369" s="43">
        <v>4.3826999999999998</v>
      </c>
      <c r="Z369" s="54"/>
      <c r="AA369" s="54"/>
      <c r="AB369" s="55"/>
      <c r="AC369" s="56"/>
    </row>
    <row r="370" spans="1:29" x14ac:dyDescent="0.15">
      <c r="A370" s="25"/>
      <c r="C370" s="29" t="s">
        <v>34</v>
      </c>
      <c r="D370" s="40">
        <v>5.7077999999999998</v>
      </c>
      <c r="E370" s="41">
        <v>3.7986</v>
      </c>
      <c r="F370" s="42">
        <v>4.9204999999999997</v>
      </c>
      <c r="G370" s="43">
        <v>6.8283999999999994</v>
      </c>
      <c r="H370" s="41">
        <v>5</v>
      </c>
      <c r="I370" s="42">
        <v>5.5</v>
      </c>
      <c r="J370" s="42">
        <v>7.2499999999999991</v>
      </c>
      <c r="K370" s="42">
        <v>5.5</v>
      </c>
      <c r="L370" s="42">
        <v>6.25</v>
      </c>
      <c r="M370" s="43">
        <v>6.25</v>
      </c>
      <c r="N370" s="44">
        <v>5.8554000000000004</v>
      </c>
      <c r="O370" s="44">
        <v>5.5621999999999998</v>
      </c>
      <c r="P370" s="41">
        <v>8.4345999999999997</v>
      </c>
      <c r="Q370" s="44">
        <v>4.6844999999999999</v>
      </c>
      <c r="R370" s="44">
        <v>6.2735000000000003</v>
      </c>
      <c r="S370" s="44">
        <v>3.1433000000000004</v>
      </c>
      <c r="T370" s="41">
        <v>4.9359000000000002</v>
      </c>
      <c r="U370" s="42">
        <v>6.8196000000000003</v>
      </c>
      <c r="V370" s="43">
        <v>6.5278</v>
      </c>
      <c r="W370" s="41">
        <v>6.6961999999999993</v>
      </c>
      <c r="X370" s="42">
        <v>5.7506000000000004</v>
      </c>
      <c r="Y370" s="43">
        <v>5.0457000000000001</v>
      </c>
      <c r="Z370" s="54"/>
      <c r="AA370" s="54"/>
      <c r="AB370" s="55"/>
      <c r="AC370" s="56"/>
    </row>
    <row r="371" spans="1:29" x14ac:dyDescent="0.15">
      <c r="A371" s="25"/>
      <c r="C371" s="29" t="s">
        <v>677</v>
      </c>
      <c r="D371" s="40">
        <v>74.753299999999996</v>
      </c>
      <c r="E371" s="41">
        <v>81.887799999999999</v>
      </c>
      <c r="F371" s="42">
        <v>74.625399999999999</v>
      </c>
      <c r="G371" s="43">
        <v>73.192599999999999</v>
      </c>
      <c r="H371" s="41">
        <v>80.5</v>
      </c>
      <c r="I371" s="42">
        <v>71.5</v>
      </c>
      <c r="J371" s="42">
        <v>60.25</v>
      </c>
      <c r="K371" s="42">
        <v>78.75</v>
      </c>
      <c r="L371" s="42">
        <v>78.5</v>
      </c>
      <c r="M371" s="43">
        <v>82.25</v>
      </c>
      <c r="N371" s="44">
        <v>74.607299999999995</v>
      </c>
      <c r="O371" s="44">
        <v>74.897400000000005</v>
      </c>
      <c r="P371" s="41">
        <v>75.330299999999994</v>
      </c>
      <c r="Q371" s="44">
        <v>69.912499999999994</v>
      </c>
      <c r="R371" s="44">
        <v>71.0441</v>
      </c>
      <c r="S371" s="44">
        <v>84.608899999999991</v>
      </c>
      <c r="T371" s="41">
        <v>77.604500000000002</v>
      </c>
      <c r="U371" s="42">
        <v>69.622</v>
      </c>
      <c r="V371" s="43">
        <v>72.84190000000001</v>
      </c>
      <c r="W371" s="41">
        <v>72.419799999999995</v>
      </c>
      <c r="X371" s="42">
        <v>73.093900000000005</v>
      </c>
      <c r="Y371" s="43">
        <v>77.802800000000005</v>
      </c>
      <c r="Z371" s="54"/>
      <c r="AA371" s="54"/>
      <c r="AB371" s="55"/>
      <c r="AC371" s="56"/>
    </row>
    <row r="372" spans="1:29" s="57" customFormat="1" x14ac:dyDescent="0.15">
      <c r="A372" s="26"/>
      <c r="B372" s="26"/>
      <c r="C372" s="31" t="s">
        <v>35</v>
      </c>
      <c r="D372" s="49">
        <f t="shared" ref="D372:Y372" si="29">(D361*1+D362*2+D363*3+D364*4+D365*5+D366*6+D367*7+D368*8+D369*9+D370*10)/SUM(D361:D370)</f>
        <v>8.0889981225194703</v>
      </c>
      <c r="E372" s="50">
        <f t="shared" si="29"/>
        <v>7.0430372897825784</v>
      </c>
      <c r="F372" s="51">
        <f t="shared" si="29"/>
        <v>8.0304123020658462</v>
      </c>
      <c r="G372" s="52">
        <f t="shared" si="29"/>
        <v>8.3119064139006404</v>
      </c>
      <c r="H372" s="50">
        <f t="shared" si="29"/>
        <v>8.115384615384615</v>
      </c>
      <c r="I372" s="51">
        <f t="shared" si="29"/>
        <v>8.1052631578947363</v>
      </c>
      <c r="J372" s="51">
        <f t="shared" si="29"/>
        <v>7.8867924528301883</v>
      </c>
      <c r="K372" s="51">
        <f t="shared" si="29"/>
        <v>8.1529411764705877</v>
      </c>
      <c r="L372" s="51">
        <f t="shared" si="29"/>
        <v>8.1860465116279073</v>
      </c>
      <c r="M372" s="52">
        <f t="shared" si="29"/>
        <v>8.7323943661971839</v>
      </c>
      <c r="N372" s="53">
        <f t="shared" si="29"/>
        <v>8.0549488632559747</v>
      </c>
      <c r="O372" s="53">
        <f t="shared" si="29"/>
        <v>8.1229558808883571</v>
      </c>
      <c r="P372" s="50">
        <f t="shared" si="29"/>
        <v>8.5282066664774998</v>
      </c>
      <c r="Q372" s="53">
        <f t="shared" si="29"/>
        <v>7.6894115144545552</v>
      </c>
      <c r="R372" s="53">
        <f t="shared" si="29"/>
        <v>8.1773156925924777</v>
      </c>
      <c r="S372" s="53">
        <f t="shared" si="29"/>
        <v>8.1179325579884338</v>
      </c>
      <c r="T372" s="50">
        <f t="shared" si="29"/>
        <v>8.1514219247444828</v>
      </c>
      <c r="U372" s="51">
        <f t="shared" si="29"/>
        <v>8.0882250312726303</v>
      </c>
      <c r="V372" s="52">
        <f t="shared" si="29"/>
        <v>7.9546987650138821</v>
      </c>
      <c r="W372" s="50">
        <f t="shared" si="29"/>
        <v>8.2385044343405784</v>
      </c>
      <c r="X372" s="51">
        <f t="shared" si="29"/>
        <v>8.0739832231352739</v>
      </c>
      <c r="Y372" s="52">
        <f t="shared" si="29"/>
        <v>8.0248184455697107</v>
      </c>
      <c r="Z372" s="54"/>
      <c r="AA372" s="54"/>
      <c r="AB372" s="55"/>
      <c r="AC372" s="56"/>
    </row>
    <row r="373" spans="1:29" x14ac:dyDescent="0.15">
      <c r="A373" s="25"/>
      <c r="D373" s="40"/>
      <c r="E373" s="41"/>
      <c r="F373" s="42"/>
      <c r="G373" s="43"/>
      <c r="H373" s="41"/>
      <c r="I373" s="42"/>
      <c r="J373" s="42"/>
      <c r="K373" s="42"/>
      <c r="L373" s="42"/>
      <c r="M373" s="43"/>
      <c r="N373" s="44"/>
      <c r="O373" s="44"/>
      <c r="P373" s="41"/>
      <c r="Q373" s="44"/>
      <c r="R373" s="44"/>
      <c r="S373" s="44"/>
      <c r="T373" s="41"/>
      <c r="U373" s="42"/>
      <c r="V373" s="43"/>
      <c r="W373" s="41"/>
      <c r="X373" s="42"/>
      <c r="Y373" s="43"/>
      <c r="Z373" s="44"/>
      <c r="AA373" s="44"/>
      <c r="AB373" s="44"/>
      <c r="AC373" s="43"/>
    </row>
    <row r="374" spans="1:29" ht="42" x14ac:dyDescent="0.15">
      <c r="A374" s="25"/>
      <c r="B374" s="24" t="s">
        <v>129</v>
      </c>
      <c r="C374" s="30" t="s">
        <v>130</v>
      </c>
      <c r="D374" s="40"/>
      <c r="E374" s="41"/>
      <c r="F374" s="42"/>
      <c r="G374" s="43"/>
      <c r="H374" s="41"/>
      <c r="I374" s="42"/>
      <c r="J374" s="42"/>
      <c r="K374" s="42"/>
      <c r="L374" s="42"/>
      <c r="M374" s="43"/>
      <c r="N374" s="44"/>
      <c r="O374" s="44"/>
      <c r="P374" s="41"/>
      <c r="Q374" s="44"/>
      <c r="R374" s="44"/>
      <c r="S374" s="44"/>
      <c r="T374" s="41"/>
      <c r="U374" s="42"/>
      <c r="V374" s="43"/>
      <c r="W374" s="41"/>
      <c r="X374" s="42"/>
      <c r="Y374" s="43"/>
      <c r="Z374" s="44"/>
      <c r="AA374" s="44"/>
      <c r="AB374" s="44"/>
      <c r="AC374" s="43"/>
    </row>
    <row r="375" spans="1:29" x14ac:dyDescent="0.15">
      <c r="A375" s="25"/>
      <c r="C375" s="29" t="s">
        <v>102</v>
      </c>
      <c r="D375" s="40">
        <v>0.20110000000000003</v>
      </c>
      <c r="E375" s="41">
        <v>8.7500000000000008E-2</v>
      </c>
      <c r="F375" s="42">
        <v>0.30349999999999999</v>
      </c>
      <c r="G375" s="43">
        <v>0.1447</v>
      </c>
      <c r="H375" s="41">
        <v>0</v>
      </c>
      <c r="I375" s="42">
        <v>0.25</v>
      </c>
      <c r="J375" s="42">
        <v>0.25</v>
      </c>
      <c r="K375" s="42">
        <v>0.5</v>
      </c>
      <c r="L375" s="42">
        <v>0.25</v>
      </c>
      <c r="M375" s="43">
        <v>0.25</v>
      </c>
      <c r="N375" s="44">
        <v>0.1293</v>
      </c>
      <c r="O375" s="44">
        <v>0.27190000000000003</v>
      </c>
      <c r="P375" s="41">
        <v>3.9599999999999996E-2</v>
      </c>
      <c r="Q375" s="44">
        <v>0.2006</v>
      </c>
      <c r="R375" s="44">
        <v>0.1153</v>
      </c>
      <c r="S375" s="44">
        <v>0.48399999999999999</v>
      </c>
      <c r="T375" s="41">
        <v>0.11449999999999999</v>
      </c>
      <c r="U375" s="42">
        <v>0.16620000000000001</v>
      </c>
      <c r="V375" s="43">
        <v>0.46800000000000003</v>
      </c>
      <c r="W375" s="41">
        <v>0.30469999999999997</v>
      </c>
      <c r="X375" s="42">
        <v>2.6400000000000003E-2</v>
      </c>
      <c r="Y375" s="43">
        <v>0.3039</v>
      </c>
      <c r="Z375" s="54"/>
      <c r="AA375" s="54"/>
      <c r="AB375" s="55"/>
      <c r="AC375" s="56"/>
    </row>
    <row r="376" spans="1:29" x14ac:dyDescent="0.15">
      <c r="A376" s="25"/>
      <c r="C376" s="29">
        <v>2</v>
      </c>
      <c r="D376" s="40">
        <v>0.47140000000000004</v>
      </c>
      <c r="E376" s="41">
        <v>0.63559999999999994</v>
      </c>
      <c r="F376" s="42">
        <v>0.54720000000000002</v>
      </c>
      <c r="G376" s="43">
        <v>0.37540000000000001</v>
      </c>
      <c r="H376" s="41">
        <v>0.5</v>
      </c>
      <c r="I376" s="42">
        <v>0.75</v>
      </c>
      <c r="J376" s="42">
        <v>0.75</v>
      </c>
      <c r="K376" s="42">
        <v>0</v>
      </c>
      <c r="L376" s="42">
        <v>0</v>
      </c>
      <c r="M376" s="43">
        <v>0</v>
      </c>
      <c r="N376" s="44">
        <v>0.42549999999999999</v>
      </c>
      <c r="O376" s="44">
        <v>0.51659999999999995</v>
      </c>
      <c r="P376" s="41">
        <v>0.28760000000000002</v>
      </c>
      <c r="Q376" s="44">
        <v>0</v>
      </c>
      <c r="R376" s="44">
        <v>0.57240000000000002</v>
      </c>
      <c r="S376" s="44">
        <v>1.1918</v>
      </c>
      <c r="T376" s="41">
        <v>0.6593</v>
      </c>
      <c r="U376" s="42">
        <v>0.15059999999999998</v>
      </c>
      <c r="V376" s="43">
        <v>0.3337</v>
      </c>
      <c r="W376" s="41">
        <v>0.45669999999999999</v>
      </c>
      <c r="X376" s="42">
        <v>0.61130000000000007</v>
      </c>
      <c r="Y376" s="43">
        <v>0.3538</v>
      </c>
      <c r="Z376" s="54"/>
      <c r="AA376" s="54"/>
      <c r="AB376" s="55"/>
      <c r="AC376" s="56"/>
    </row>
    <row r="377" spans="1:29" x14ac:dyDescent="0.15">
      <c r="A377" s="25"/>
      <c r="C377" s="29">
        <v>3</v>
      </c>
      <c r="D377" s="40">
        <v>0.1827</v>
      </c>
      <c r="E377" s="41">
        <v>0.31690000000000002</v>
      </c>
      <c r="F377" s="42">
        <v>0.1764</v>
      </c>
      <c r="G377" s="43">
        <v>0.15859999999999999</v>
      </c>
      <c r="H377" s="41">
        <v>0.25</v>
      </c>
      <c r="I377" s="42">
        <v>0</v>
      </c>
      <c r="J377" s="42">
        <v>0.75</v>
      </c>
      <c r="K377" s="42">
        <v>0</v>
      </c>
      <c r="L377" s="42">
        <v>0</v>
      </c>
      <c r="M377" s="43">
        <v>0</v>
      </c>
      <c r="N377" s="44">
        <v>0.22639999999999999</v>
      </c>
      <c r="O377" s="44">
        <v>0.1396</v>
      </c>
      <c r="P377" s="41">
        <v>0.31519999999999998</v>
      </c>
      <c r="Q377" s="44">
        <v>0.36809999999999998</v>
      </c>
      <c r="R377" s="44">
        <v>0</v>
      </c>
      <c r="S377" s="44">
        <v>0</v>
      </c>
      <c r="T377" s="41">
        <v>0.12669999999999998</v>
      </c>
      <c r="U377" s="42">
        <v>0.15059999999999998</v>
      </c>
      <c r="V377" s="43">
        <v>0.36579999999999996</v>
      </c>
      <c r="W377" s="41">
        <v>0.15190000000000001</v>
      </c>
      <c r="X377" s="42">
        <v>0.20990000000000003</v>
      </c>
      <c r="Y377" s="43">
        <v>0.17660000000000001</v>
      </c>
      <c r="Z377" s="54"/>
      <c r="AA377" s="54"/>
      <c r="AB377" s="55"/>
      <c r="AC377" s="56"/>
    </row>
    <row r="378" spans="1:29" x14ac:dyDescent="0.15">
      <c r="A378" s="25"/>
      <c r="C378" s="29">
        <v>4</v>
      </c>
      <c r="D378" s="40">
        <v>0.25309999999999999</v>
      </c>
      <c r="E378" s="41">
        <v>0.6966</v>
      </c>
      <c r="F378" s="42">
        <v>0.15939999999999999</v>
      </c>
      <c r="G378" s="43">
        <v>0.23070000000000002</v>
      </c>
      <c r="H378" s="41">
        <v>0.5</v>
      </c>
      <c r="I378" s="42">
        <v>0</v>
      </c>
      <c r="J378" s="42">
        <v>0.5</v>
      </c>
      <c r="K378" s="42">
        <v>0.25</v>
      </c>
      <c r="L378" s="42">
        <v>0</v>
      </c>
      <c r="M378" s="43">
        <v>0</v>
      </c>
      <c r="N378" s="44">
        <v>0.19870000000000002</v>
      </c>
      <c r="O378" s="44">
        <v>0.30680000000000002</v>
      </c>
      <c r="P378" s="41">
        <v>0</v>
      </c>
      <c r="Q378" s="44">
        <v>0.49149999999999999</v>
      </c>
      <c r="R378" s="44">
        <v>0.45700000000000002</v>
      </c>
      <c r="S378" s="44">
        <v>0</v>
      </c>
      <c r="T378" s="41">
        <v>0.26600000000000001</v>
      </c>
      <c r="U378" s="42">
        <v>0</v>
      </c>
      <c r="V378" s="43">
        <v>0.50009999999999999</v>
      </c>
      <c r="W378" s="41">
        <v>0</v>
      </c>
      <c r="X378" s="42">
        <v>0.28700000000000003</v>
      </c>
      <c r="Y378" s="43">
        <v>0.37080000000000002</v>
      </c>
      <c r="Z378" s="54"/>
      <c r="AA378" s="54"/>
      <c r="AB378" s="55"/>
      <c r="AC378" s="56"/>
    </row>
    <row r="379" spans="1:29" x14ac:dyDescent="0.15">
      <c r="A379" s="25"/>
      <c r="C379" s="29">
        <v>5</v>
      </c>
      <c r="D379" s="40">
        <v>0.47499999999999998</v>
      </c>
      <c r="E379" s="41">
        <v>0.25579999999999997</v>
      </c>
      <c r="F379" s="42">
        <v>0.37940000000000002</v>
      </c>
      <c r="G379" s="43">
        <v>0.60660000000000003</v>
      </c>
      <c r="H379" s="41">
        <v>0.75</v>
      </c>
      <c r="I379" s="42">
        <v>0.5</v>
      </c>
      <c r="J379" s="42">
        <v>0.25</v>
      </c>
      <c r="K379" s="42">
        <v>0.25</v>
      </c>
      <c r="L379" s="42">
        <v>0.25</v>
      </c>
      <c r="M379" s="43">
        <v>0.25</v>
      </c>
      <c r="N379" s="44">
        <v>0.43270000000000003</v>
      </c>
      <c r="O379" s="44">
        <v>0.51659999999999995</v>
      </c>
      <c r="P379" s="41">
        <v>0.27390000000000003</v>
      </c>
      <c r="Q379" s="44">
        <v>0.36879999999999996</v>
      </c>
      <c r="R379" s="44">
        <v>0.94240000000000002</v>
      </c>
      <c r="S379" s="44">
        <v>0.32290000000000002</v>
      </c>
      <c r="T379" s="41">
        <v>0.15679999999999999</v>
      </c>
      <c r="U379" s="42">
        <v>0.45259999999999995</v>
      </c>
      <c r="V379" s="43">
        <v>1.3371999999999999</v>
      </c>
      <c r="W379" s="41">
        <v>0.94249999999999989</v>
      </c>
      <c r="X379" s="42">
        <v>0.42779999999999996</v>
      </c>
      <c r="Y379" s="43">
        <v>7.3099999999999998E-2</v>
      </c>
      <c r="Z379" s="54"/>
      <c r="AA379" s="54"/>
      <c r="AB379" s="55"/>
      <c r="AC379" s="56"/>
    </row>
    <row r="380" spans="1:29" x14ac:dyDescent="0.15">
      <c r="A380" s="25"/>
      <c r="C380" s="29">
        <v>6</v>
      </c>
      <c r="D380" s="40">
        <v>0.85109999999999997</v>
      </c>
      <c r="E380" s="41">
        <v>0.63559999999999994</v>
      </c>
      <c r="F380" s="42">
        <v>1.3589</v>
      </c>
      <c r="G380" s="43">
        <v>0.49109999999999998</v>
      </c>
      <c r="H380" s="41">
        <v>0.75</v>
      </c>
      <c r="I380" s="42">
        <v>0.5</v>
      </c>
      <c r="J380" s="42">
        <v>3</v>
      </c>
      <c r="K380" s="42">
        <v>0.5</v>
      </c>
      <c r="L380" s="42">
        <v>0</v>
      </c>
      <c r="M380" s="43">
        <v>0</v>
      </c>
      <c r="N380" s="44">
        <v>1.1749000000000001</v>
      </c>
      <c r="O380" s="44">
        <v>0.53179999999999994</v>
      </c>
      <c r="P380" s="41">
        <v>0.45849999999999996</v>
      </c>
      <c r="Q380" s="44">
        <v>1.8190999999999999</v>
      </c>
      <c r="R380" s="44">
        <v>0.88570000000000004</v>
      </c>
      <c r="S380" s="44">
        <v>0</v>
      </c>
      <c r="T380" s="41">
        <v>0.44339999999999996</v>
      </c>
      <c r="U380" s="42">
        <v>0.69569999999999999</v>
      </c>
      <c r="V380" s="43">
        <v>2.0966</v>
      </c>
      <c r="W380" s="41">
        <v>1.9151999999999998</v>
      </c>
      <c r="X380" s="42">
        <v>0.74539999999999995</v>
      </c>
      <c r="Y380" s="43">
        <v>0.3362</v>
      </c>
      <c r="Z380" s="54"/>
      <c r="AA380" s="54"/>
      <c r="AB380" s="55"/>
      <c r="AC380" s="56"/>
    </row>
    <row r="381" spans="1:29" x14ac:dyDescent="0.15">
      <c r="A381" s="25"/>
      <c r="C381" s="29">
        <v>7</v>
      </c>
      <c r="D381" s="40">
        <v>0.82900000000000007</v>
      </c>
      <c r="E381" s="41">
        <v>2.3456999999999999</v>
      </c>
      <c r="F381" s="42">
        <v>0.71390000000000009</v>
      </c>
      <c r="G381" s="43">
        <v>0.58389999999999997</v>
      </c>
      <c r="H381" s="41">
        <v>0.75</v>
      </c>
      <c r="I381" s="42">
        <v>1</v>
      </c>
      <c r="J381" s="42">
        <v>1.5</v>
      </c>
      <c r="K381" s="42">
        <v>0.75</v>
      </c>
      <c r="L381" s="42">
        <v>0</v>
      </c>
      <c r="M381" s="43">
        <v>0.5</v>
      </c>
      <c r="N381" s="44">
        <v>0.99830000000000008</v>
      </c>
      <c r="O381" s="44">
        <v>0.66200000000000003</v>
      </c>
      <c r="P381" s="41">
        <v>0.7581</v>
      </c>
      <c r="Q381" s="44">
        <v>0.64810000000000001</v>
      </c>
      <c r="R381" s="44">
        <v>0.80310000000000004</v>
      </c>
      <c r="S381" s="44">
        <v>1.1918</v>
      </c>
      <c r="T381" s="41">
        <v>0.44939999999999997</v>
      </c>
      <c r="U381" s="42">
        <v>0.90439999999999998</v>
      </c>
      <c r="V381" s="43">
        <v>1.7457</v>
      </c>
      <c r="W381" s="41">
        <v>1.4000999999999999</v>
      </c>
      <c r="X381" s="42">
        <v>0.84200000000000008</v>
      </c>
      <c r="Y381" s="43">
        <v>0.41960000000000003</v>
      </c>
      <c r="Z381" s="54"/>
      <c r="AA381" s="54"/>
      <c r="AB381" s="55"/>
      <c r="AC381" s="56"/>
    </row>
    <row r="382" spans="1:29" x14ac:dyDescent="0.15">
      <c r="A382" s="25"/>
      <c r="C382" s="29">
        <v>8</v>
      </c>
      <c r="D382" s="40">
        <v>5.4227999999999996</v>
      </c>
      <c r="E382" s="41">
        <v>3.0082</v>
      </c>
      <c r="F382" s="42">
        <v>6.0487000000000002</v>
      </c>
      <c r="G382" s="43">
        <v>5.5004999999999997</v>
      </c>
      <c r="H382" s="41">
        <v>3.25</v>
      </c>
      <c r="I382" s="42">
        <v>8.5</v>
      </c>
      <c r="J382" s="42">
        <v>9.75</v>
      </c>
      <c r="K382" s="42">
        <v>2.5</v>
      </c>
      <c r="L382" s="42">
        <v>2.75</v>
      </c>
      <c r="M382" s="43">
        <v>1.25</v>
      </c>
      <c r="N382" s="44">
        <v>6.3626000000000005</v>
      </c>
      <c r="O382" s="44">
        <v>4.4962</v>
      </c>
      <c r="P382" s="41">
        <v>5.1235999999999997</v>
      </c>
      <c r="Q382" s="44">
        <v>5.1883999999999997</v>
      </c>
      <c r="R382" s="44">
        <v>6.8683999999999994</v>
      </c>
      <c r="S382" s="44">
        <v>4.5475000000000003</v>
      </c>
      <c r="T382" s="41">
        <v>4.1677999999999997</v>
      </c>
      <c r="U382" s="42">
        <v>6.2366999999999999</v>
      </c>
      <c r="V382" s="43">
        <v>7.84</v>
      </c>
      <c r="W382" s="41">
        <v>7.0471000000000004</v>
      </c>
      <c r="X382" s="42">
        <v>5.5769000000000002</v>
      </c>
      <c r="Y382" s="43">
        <v>4.3745000000000003</v>
      </c>
      <c r="Z382" s="54"/>
      <c r="AA382" s="54"/>
      <c r="AB382" s="55"/>
      <c r="AC382" s="56"/>
    </row>
    <row r="383" spans="1:29" x14ac:dyDescent="0.15">
      <c r="A383" s="25"/>
      <c r="C383" s="29">
        <v>9</v>
      </c>
      <c r="D383" s="40">
        <v>5.1273999999999997</v>
      </c>
      <c r="E383" s="41">
        <v>1.3349</v>
      </c>
      <c r="F383" s="42">
        <v>4.7149000000000001</v>
      </c>
      <c r="G383" s="43">
        <v>6.3659999999999997</v>
      </c>
      <c r="H383" s="41">
        <v>4.5</v>
      </c>
      <c r="I383" s="42">
        <v>7.5</v>
      </c>
      <c r="J383" s="42">
        <v>7.2499999999999991</v>
      </c>
      <c r="K383" s="42">
        <v>2.5</v>
      </c>
      <c r="L383" s="42">
        <v>1.7500000000000002</v>
      </c>
      <c r="M383" s="43">
        <v>3</v>
      </c>
      <c r="N383" s="44">
        <v>4.3884999999999996</v>
      </c>
      <c r="O383" s="44">
        <v>5.8562000000000003</v>
      </c>
      <c r="P383" s="41">
        <v>5.5179</v>
      </c>
      <c r="Q383" s="44">
        <v>3.4788999999999999</v>
      </c>
      <c r="R383" s="44">
        <v>8.7995999999999999</v>
      </c>
      <c r="S383" s="44">
        <v>2.6572</v>
      </c>
      <c r="T383" s="41">
        <v>3.3387000000000002</v>
      </c>
      <c r="U383" s="42">
        <v>5.0343</v>
      </c>
      <c r="V383" s="43">
        <v>9.9474999999999998</v>
      </c>
      <c r="W383" s="41">
        <v>9.2878000000000007</v>
      </c>
      <c r="X383" s="42">
        <v>4.3513999999999999</v>
      </c>
      <c r="Y383" s="43">
        <v>3.4630000000000001</v>
      </c>
      <c r="Z383" s="54"/>
      <c r="AA383" s="54"/>
      <c r="AB383" s="55"/>
      <c r="AC383" s="56"/>
    </row>
    <row r="384" spans="1:29" x14ac:dyDescent="0.15">
      <c r="A384" s="25"/>
      <c r="C384" s="29" t="s">
        <v>34</v>
      </c>
      <c r="D384" s="40">
        <v>4.4270999999999994</v>
      </c>
      <c r="E384" s="41">
        <v>2.9247000000000001</v>
      </c>
      <c r="F384" s="42">
        <v>3.5214000000000003</v>
      </c>
      <c r="G384" s="43">
        <v>5.5427</v>
      </c>
      <c r="H384" s="41">
        <v>5.25</v>
      </c>
      <c r="I384" s="42">
        <v>5</v>
      </c>
      <c r="J384" s="42">
        <v>4</v>
      </c>
      <c r="K384" s="42">
        <v>3.5000000000000004</v>
      </c>
      <c r="L384" s="42">
        <v>3.5000000000000004</v>
      </c>
      <c r="M384" s="43">
        <v>0.75</v>
      </c>
      <c r="N384" s="44">
        <v>4.8924000000000003</v>
      </c>
      <c r="O384" s="44">
        <v>3.9683000000000002</v>
      </c>
      <c r="P384" s="41">
        <v>7.7885999999999997</v>
      </c>
      <c r="Q384" s="44">
        <v>2.3712</v>
      </c>
      <c r="R384" s="44">
        <v>4.3758999999999997</v>
      </c>
      <c r="S384" s="44">
        <v>3.1433000000000004</v>
      </c>
      <c r="T384" s="41">
        <v>2.0067000000000004</v>
      </c>
      <c r="U384" s="42">
        <v>5.5745999999999993</v>
      </c>
      <c r="V384" s="43">
        <v>9.1672000000000011</v>
      </c>
      <c r="W384" s="41">
        <v>8.7934999999999999</v>
      </c>
      <c r="X384" s="42">
        <v>3.7646999999999999</v>
      </c>
      <c r="Y384" s="43">
        <v>2.3388</v>
      </c>
      <c r="Z384" s="54"/>
      <c r="AA384" s="54"/>
      <c r="AB384" s="55"/>
      <c r="AC384" s="56"/>
    </row>
    <row r="385" spans="1:29" x14ac:dyDescent="0.15">
      <c r="A385" s="25"/>
      <c r="C385" s="29" t="s">
        <v>677</v>
      </c>
      <c r="D385" s="40">
        <v>81.759299999999996</v>
      </c>
      <c r="E385" s="41">
        <v>87.758499999999998</v>
      </c>
      <c r="F385" s="42">
        <v>82.076400000000007</v>
      </c>
      <c r="G385" s="43">
        <v>79.999799999999993</v>
      </c>
      <c r="H385" s="41">
        <v>83.5</v>
      </c>
      <c r="I385" s="42">
        <v>76</v>
      </c>
      <c r="J385" s="42">
        <v>72</v>
      </c>
      <c r="K385" s="42">
        <v>89.25</v>
      </c>
      <c r="L385" s="42">
        <v>91.5</v>
      </c>
      <c r="M385" s="43">
        <v>94</v>
      </c>
      <c r="N385" s="44">
        <v>80.770899999999997</v>
      </c>
      <c r="O385" s="44">
        <v>82.733900000000006</v>
      </c>
      <c r="P385" s="41">
        <v>79.436999999999998</v>
      </c>
      <c r="Q385" s="44">
        <v>85.06519999999999</v>
      </c>
      <c r="R385" s="44">
        <v>76.180000000000007</v>
      </c>
      <c r="S385" s="44">
        <v>86.461500000000001</v>
      </c>
      <c r="T385" s="41">
        <v>88.270800000000008</v>
      </c>
      <c r="U385" s="42">
        <v>80.634399999999999</v>
      </c>
      <c r="V385" s="43">
        <v>66.198100000000011</v>
      </c>
      <c r="W385" s="41">
        <v>69.700500000000005</v>
      </c>
      <c r="X385" s="42">
        <v>83.1571</v>
      </c>
      <c r="Y385" s="43">
        <v>87.7898</v>
      </c>
      <c r="Z385" s="54"/>
      <c r="AA385" s="54"/>
      <c r="AB385" s="55"/>
      <c r="AC385" s="56"/>
    </row>
    <row r="386" spans="1:29" s="57" customFormat="1" x14ac:dyDescent="0.15">
      <c r="A386" s="26"/>
      <c r="B386" s="26"/>
      <c r="C386" s="31" t="s">
        <v>35</v>
      </c>
      <c r="D386" s="49">
        <f t="shared" ref="D386:Y386" si="30">(D375*1+D376*2+D377*3+D378*4+D379*5+D380*6+D381*7+D382*8+D383*9+D384*10)/SUM(D375:D384)</f>
        <v>8.2118010821953114</v>
      </c>
      <c r="E386" s="50">
        <f t="shared" si="30"/>
        <v>7.5101090552628369</v>
      </c>
      <c r="F386" s="51">
        <f t="shared" si="30"/>
        <v>8.0145338295106487</v>
      </c>
      <c r="G386" s="52">
        <f t="shared" si="30"/>
        <v>8.4542154578454216</v>
      </c>
      <c r="H386" s="50">
        <f t="shared" si="30"/>
        <v>8.2575757575757578</v>
      </c>
      <c r="I386" s="51">
        <f t="shared" si="30"/>
        <v>8.3229166666666661</v>
      </c>
      <c r="J386" s="51">
        <f t="shared" si="30"/>
        <v>7.8214285714285712</v>
      </c>
      <c r="K386" s="51">
        <f t="shared" si="30"/>
        <v>8.2325581395348841</v>
      </c>
      <c r="L386" s="51">
        <f t="shared" si="30"/>
        <v>8.735294117647058</v>
      </c>
      <c r="M386" s="52">
        <f t="shared" si="30"/>
        <v>8.25</v>
      </c>
      <c r="N386" s="53">
        <f t="shared" si="30"/>
        <v>8.2154108573895055</v>
      </c>
      <c r="O386" s="53">
        <f t="shared" si="30"/>
        <v>8.2078825437275569</v>
      </c>
      <c r="P386" s="50">
        <f t="shared" si="30"/>
        <v>8.7304138501191453</v>
      </c>
      <c r="Q386" s="53">
        <f t="shared" si="30"/>
        <v>7.8404989721922771</v>
      </c>
      <c r="R386" s="53">
        <f t="shared" si="30"/>
        <v>8.255258230547696</v>
      </c>
      <c r="S386" s="53">
        <f t="shared" si="30"/>
        <v>7.7226059016877793</v>
      </c>
      <c r="T386" s="50">
        <f t="shared" si="30"/>
        <v>7.9224761921001248</v>
      </c>
      <c r="U386" s="51">
        <f t="shared" si="30"/>
        <v>8.5013967994960158</v>
      </c>
      <c r="V386" s="52">
        <f t="shared" si="30"/>
        <v>8.272878959108688</v>
      </c>
      <c r="W386" s="50">
        <f t="shared" si="30"/>
        <v>8.4351292925625838</v>
      </c>
      <c r="X386" s="51">
        <f t="shared" si="30"/>
        <v>8.1314805139287998</v>
      </c>
      <c r="Y386" s="52">
        <f t="shared" si="30"/>
        <v>8.0174442888381119</v>
      </c>
      <c r="Z386" s="54"/>
      <c r="AA386" s="54"/>
      <c r="AB386" s="55"/>
      <c r="AC386" s="56"/>
    </row>
    <row r="387" spans="1:29" x14ac:dyDescent="0.15">
      <c r="A387" s="25"/>
      <c r="C387" s="31"/>
      <c r="D387" s="40"/>
      <c r="E387" s="41"/>
      <c r="F387" s="42"/>
      <c r="G387" s="43"/>
      <c r="H387" s="41"/>
      <c r="I387" s="42"/>
      <c r="J387" s="42"/>
      <c r="K387" s="42"/>
      <c r="L387" s="42"/>
      <c r="M387" s="43"/>
      <c r="N387" s="44"/>
      <c r="O387" s="44"/>
      <c r="P387" s="41"/>
      <c r="Q387" s="44"/>
      <c r="R387" s="44"/>
      <c r="S387" s="44"/>
      <c r="T387" s="41"/>
      <c r="U387" s="42"/>
      <c r="V387" s="43"/>
      <c r="W387" s="41"/>
      <c r="X387" s="42"/>
      <c r="Y387" s="43"/>
      <c r="Z387" s="44"/>
      <c r="AA387" s="44"/>
      <c r="AB387" s="44"/>
      <c r="AC387" s="43"/>
    </row>
    <row r="388" spans="1:29" ht="42" x14ac:dyDescent="0.15">
      <c r="A388" s="25"/>
      <c r="B388" s="24" t="s">
        <v>131</v>
      </c>
      <c r="C388" s="30" t="s">
        <v>132</v>
      </c>
      <c r="D388" s="40"/>
      <c r="E388" s="41"/>
      <c r="F388" s="42"/>
      <c r="G388" s="43"/>
      <c r="H388" s="41"/>
      <c r="I388" s="42"/>
      <c r="J388" s="42"/>
      <c r="K388" s="42"/>
      <c r="L388" s="42"/>
      <c r="M388" s="43"/>
      <c r="N388" s="44"/>
      <c r="O388" s="44"/>
      <c r="P388" s="41"/>
      <c r="Q388" s="44"/>
      <c r="R388" s="44"/>
      <c r="S388" s="44"/>
      <c r="T388" s="41"/>
      <c r="U388" s="42"/>
      <c r="V388" s="43"/>
      <c r="W388" s="41"/>
      <c r="X388" s="42"/>
      <c r="Y388" s="43"/>
      <c r="Z388" s="44"/>
      <c r="AA388" s="44"/>
      <c r="AB388" s="44"/>
      <c r="AC388" s="43"/>
    </row>
    <row r="389" spans="1:29" x14ac:dyDescent="0.15">
      <c r="A389" s="25"/>
      <c r="C389" s="29" t="s">
        <v>102</v>
      </c>
      <c r="D389" s="40">
        <v>2.8641000000000001</v>
      </c>
      <c r="E389" s="41">
        <v>5.9893000000000001</v>
      </c>
      <c r="F389" s="42">
        <v>3.4685000000000001</v>
      </c>
      <c r="G389" s="43">
        <v>1.5347</v>
      </c>
      <c r="H389" s="41">
        <v>3.25</v>
      </c>
      <c r="I389" s="42">
        <v>3</v>
      </c>
      <c r="J389" s="42">
        <v>1.7500000000000002</v>
      </c>
      <c r="K389" s="42">
        <v>2.5</v>
      </c>
      <c r="L389" s="42">
        <v>3.75</v>
      </c>
      <c r="M389" s="43">
        <v>1.25</v>
      </c>
      <c r="N389" s="44">
        <v>2.1061000000000001</v>
      </c>
      <c r="O389" s="44">
        <v>3.6116000000000001</v>
      </c>
      <c r="P389" s="41">
        <v>2.7063000000000001</v>
      </c>
      <c r="Q389" s="44">
        <v>3.6162000000000001</v>
      </c>
      <c r="R389" s="44">
        <v>3.0161000000000002</v>
      </c>
      <c r="S389" s="44">
        <v>1.7801999999999998</v>
      </c>
      <c r="T389" s="41">
        <v>2.629</v>
      </c>
      <c r="U389" s="42">
        <v>4.0181000000000004</v>
      </c>
      <c r="V389" s="43">
        <v>2.2170000000000001</v>
      </c>
      <c r="W389" s="41">
        <v>2.9581</v>
      </c>
      <c r="X389" s="42">
        <v>2.5013000000000001</v>
      </c>
      <c r="Y389" s="43">
        <v>3.1653000000000002</v>
      </c>
      <c r="Z389" s="54"/>
      <c r="AA389" s="54"/>
      <c r="AB389" s="55"/>
      <c r="AC389" s="56"/>
    </row>
    <row r="390" spans="1:29" x14ac:dyDescent="0.15">
      <c r="A390" s="25"/>
      <c r="C390" s="29">
        <v>2</v>
      </c>
      <c r="D390" s="40">
        <v>2.1738</v>
      </c>
      <c r="E390" s="41">
        <v>3.1787999999999998</v>
      </c>
      <c r="F390" s="42">
        <v>2.1294</v>
      </c>
      <c r="G390" s="43">
        <v>1.9251999999999998</v>
      </c>
      <c r="H390" s="41">
        <v>2</v>
      </c>
      <c r="I390" s="42">
        <v>1.7500000000000002</v>
      </c>
      <c r="J390" s="42">
        <v>3</v>
      </c>
      <c r="K390" s="42">
        <v>3</v>
      </c>
      <c r="L390" s="42">
        <v>2</v>
      </c>
      <c r="M390" s="43">
        <v>1.7500000000000002</v>
      </c>
      <c r="N390" s="44">
        <v>1.8301999999999998</v>
      </c>
      <c r="O390" s="44">
        <v>2.5127000000000002</v>
      </c>
      <c r="P390" s="41">
        <v>2.2107000000000001</v>
      </c>
      <c r="Q390" s="44">
        <v>2.3761000000000001</v>
      </c>
      <c r="R390" s="44">
        <v>3.1279000000000003</v>
      </c>
      <c r="S390" s="44">
        <v>0.83599999999999997</v>
      </c>
      <c r="T390" s="41">
        <v>2.5912999999999999</v>
      </c>
      <c r="U390" s="42">
        <v>2.3992</v>
      </c>
      <c r="V390" s="43">
        <v>0.83619999999999994</v>
      </c>
      <c r="W390" s="41">
        <v>1.1908000000000001</v>
      </c>
      <c r="X390" s="42">
        <v>2.3651999999999997</v>
      </c>
      <c r="Y390" s="43">
        <v>2.5836000000000001</v>
      </c>
      <c r="Z390" s="54"/>
      <c r="AA390" s="54"/>
      <c r="AB390" s="55"/>
      <c r="AC390" s="56"/>
    </row>
    <row r="391" spans="1:29" x14ac:dyDescent="0.15">
      <c r="A391" s="25"/>
      <c r="C391" s="29">
        <v>3</v>
      </c>
      <c r="D391" s="40">
        <v>2.2532000000000001</v>
      </c>
      <c r="E391" s="41">
        <v>2.1388000000000003</v>
      </c>
      <c r="F391" s="42">
        <v>2.7518000000000002</v>
      </c>
      <c r="G391" s="43">
        <v>1.8158000000000001</v>
      </c>
      <c r="H391" s="41">
        <v>1.5</v>
      </c>
      <c r="I391" s="42">
        <v>3.25</v>
      </c>
      <c r="J391" s="42">
        <v>2</v>
      </c>
      <c r="K391" s="42">
        <v>3</v>
      </c>
      <c r="L391" s="42">
        <v>1.7500000000000002</v>
      </c>
      <c r="M391" s="43">
        <v>1.25</v>
      </c>
      <c r="N391" s="44">
        <v>2.6229999999999998</v>
      </c>
      <c r="O391" s="44">
        <v>1.8884000000000001</v>
      </c>
      <c r="P391" s="41">
        <v>1.6271999999999998</v>
      </c>
      <c r="Q391" s="44">
        <v>3.7704</v>
      </c>
      <c r="R391" s="44">
        <v>2.0185</v>
      </c>
      <c r="S391" s="44">
        <v>1.2755000000000001</v>
      </c>
      <c r="T391" s="41">
        <v>2.0518999999999998</v>
      </c>
      <c r="U391" s="42">
        <v>2.4792999999999998</v>
      </c>
      <c r="V391" s="43">
        <v>2.5402</v>
      </c>
      <c r="W391" s="41">
        <v>1.4663000000000002</v>
      </c>
      <c r="X391" s="42">
        <v>2.5170000000000003</v>
      </c>
      <c r="Y391" s="43">
        <v>2.4826000000000001</v>
      </c>
      <c r="Z391" s="54"/>
      <c r="AA391" s="54"/>
      <c r="AB391" s="55"/>
      <c r="AC391" s="56"/>
    </row>
    <row r="392" spans="1:29" x14ac:dyDescent="0.15">
      <c r="A392" s="25"/>
      <c r="C392" s="29">
        <v>4</v>
      </c>
      <c r="D392" s="40">
        <v>3.4649999999999999</v>
      </c>
      <c r="E392" s="41">
        <v>7.9817999999999998</v>
      </c>
      <c r="F392" s="42">
        <v>3.7242999999999999</v>
      </c>
      <c r="G392" s="43">
        <v>2.1055000000000001</v>
      </c>
      <c r="H392" s="41">
        <v>5</v>
      </c>
      <c r="I392" s="42">
        <v>3.5000000000000004</v>
      </c>
      <c r="J392" s="42">
        <v>2.5</v>
      </c>
      <c r="K392" s="42">
        <v>3.25</v>
      </c>
      <c r="L392" s="42">
        <v>1.5</v>
      </c>
      <c r="M392" s="43">
        <v>1</v>
      </c>
      <c r="N392" s="44">
        <v>3.2974999999999999</v>
      </c>
      <c r="O392" s="44">
        <v>3.6302000000000003</v>
      </c>
      <c r="P392" s="41">
        <v>2.3689</v>
      </c>
      <c r="Q392" s="44">
        <v>3.5301999999999998</v>
      </c>
      <c r="R392" s="44">
        <v>4.5792999999999999</v>
      </c>
      <c r="S392" s="44">
        <v>3.4249000000000001</v>
      </c>
      <c r="T392" s="41">
        <v>3.6783000000000001</v>
      </c>
      <c r="U392" s="42">
        <v>2.6560000000000001</v>
      </c>
      <c r="V392" s="43">
        <v>3.8113000000000001</v>
      </c>
      <c r="W392" s="41">
        <v>2.4431000000000003</v>
      </c>
      <c r="X392" s="42">
        <v>3.0834999999999999</v>
      </c>
      <c r="Y392" s="43">
        <v>4.4363999999999999</v>
      </c>
      <c r="Z392" s="54"/>
      <c r="AA392" s="54"/>
      <c r="AB392" s="55"/>
      <c r="AC392" s="56"/>
    </row>
    <row r="393" spans="1:29" x14ac:dyDescent="0.15">
      <c r="A393" s="25"/>
      <c r="C393" s="29">
        <v>5</v>
      </c>
      <c r="D393" s="40">
        <v>7.1529999999999996</v>
      </c>
      <c r="E393" s="41">
        <v>17.331199999999999</v>
      </c>
      <c r="F393" s="42">
        <v>6.7940000000000005</v>
      </c>
      <c r="G393" s="43">
        <v>5.1824000000000003</v>
      </c>
      <c r="H393" s="41">
        <v>7.75</v>
      </c>
      <c r="I393" s="42">
        <v>8</v>
      </c>
      <c r="J393" s="42">
        <v>3.75</v>
      </c>
      <c r="K393" s="42">
        <v>7.2499999999999991</v>
      </c>
      <c r="L393" s="42">
        <v>7.75</v>
      </c>
      <c r="M393" s="43">
        <v>6.5</v>
      </c>
      <c r="N393" s="44">
        <v>7.5625</v>
      </c>
      <c r="O393" s="44">
        <v>6.7492000000000001</v>
      </c>
      <c r="P393" s="41">
        <v>6.9224999999999994</v>
      </c>
      <c r="Q393" s="44">
        <v>8.8005999999999993</v>
      </c>
      <c r="R393" s="44">
        <v>7.1097999999999999</v>
      </c>
      <c r="S393" s="44">
        <v>5.2827000000000002</v>
      </c>
      <c r="T393" s="41">
        <v>7.8513999999999999</v>
      </c>
      <c r="U393" s="42">
        <v>7.7252000000000001</v>
      </c>
      <c r="V393" s="43">
        <v>4.7126000000000001</v>
      </c>
      <c r="W393" s="41">
        <v>4.1743000000000006</v>
      </c>
      <c r="X393" s="42">
        <v>7.5182000000000002</v>
      </c>
      <c r="Y393" s="43">
        <v>8.3320000000000007</v>
      </c>
      <c r="Z393" s="54"/>
      <c r="AA393" s="54"/>
      <c r="AB393" s="55"/>
      <c r="AC393" s="56"/>
    </row>
    <row r="394" spans="1:29" x14ac:dyDescent="0.15">
      <c r="A394" s="25"/>
      <c r="C394" s="29">
        <v>6</v>
      </c>
      <c r="D394" s="40">
        <v>5.5343999999999998</v>
      </c>
      <c r="E394" s="41">
        <v>9.7545000000000002</v>
      </c>
      <c r="F394" s="42">
        <v>5.6461999999999994</v>
      </c>
      <c r="G394" s="43">
        <v>4.5231000000000003</v>
      </c>
      <c r="H394" s="41">
        <v>6.25</v>
      </c>
      <c r="I394" s="42">
        <v>5.5</v>
      </c>
      <c r="J394" s="42">
        <v>4</v>
      </c>
      <c r="K394" s="42">
        <v>7.5</v>
      </c>
      <c r="L394" s="42">
        <v>4.75</v>
      </c>
      <c r="M394" s="43">
        <v>2.25</v>
      </c>
      <c r="N394" s="44">
        <v>5.5690999999999997</v>
      </c>
      <c r="O394" s="44">
        <v>5.5002000000000004</v>
      </c>
      <c r="P394" s="41">
        <v>5.1465999999999994</v>
      </c>
      <c r="Q394" s="44">
        <v>7.0097999999999994</v>
      </c>
      <c r="R394" s="44">
        <v>5.5114000000000001</v>
      </c>
      <c r="S394" s="44">
        <v>4.1722999999999999</v>
      </c>
      <c r="T394" s="41">
        <v>6.5032999999999994</v>
      </c>
      <c r="U394" s="42">
        <v>4.5805999999999996</v>
      </c>
      <c r="V394" s="43">
        <v>4.0640000000000001</v>
      </c>
      <c r="W394" s="41">
        <v>5.2394000000000007</v>
      </c>
      <c r="X394" s="42">
        <v>5.4500999999999999</v>
      </c>
      <c r="Y394" s="43">
        <v>5.7519</v>
      </c>
      <c r="Z394" s="54"/>
      <c r="AA394" s="54"/>
      <c r="AB394" s="55"/>
      <c r="AC394" s="56"/>
    </row>
    <row r="395" spans="1:29" x14ac:dyDescent="0.15">
      <c r="A395" s="25"/>
      <c r="C395" s="29">
        <v>7</v>
      </c>
      <c r="D395" s="40">
        <v>11.4619</v>
      </c>
      <c r="E395" s="41">
        <v>10.082699999999999</v>
      </c>
      <c r="F395" s="42">
        <v>13.7936</v>
      </c>
      <c r="G395" s="43">
        <v>9.9530999999999992</v>
      </c>
      <c r="H395" s="41">
        <v>13.750000000000002</v>
      </c>
      <c r="I395" s="42">
        <v>9.5</v>
      </c>
      <c r="J395" s="42">
        <v>15.5</v>
      </c>
      <c r="K395" s="42">
        <v>9.75</v>
      </c>
      <c r="L395" s="42">
        <v>8</v>
      </c>
      <c r="M395" s="43">
        <v>8.25</v>
      </c>
      <c r="N395" s="44">
        <v>11.3231</v>
      </c>
      <c r="O395" s="44">
        <v>11.598799999999999</v>
      </c>
      <c r="P395" s="41">
        <v>11.588099999999999</v>
      </c>
      <c r="Q395" s="44">
        <v>12.7782</v>
      </c>
      <c r="R395" s="44">
        <v>11.498800000000001</v>
      </c>
      <c r="S395" s="44">
        <v>9.7837999999999994</v>
      </c>
      <c r="T395" s="41">
        <v>11.042399999999999</v>
      </c>
      <c r="U395" s="42">
        <v>9.9963999999999995</v>
      </c>
      <c r="V395" s="43">
        <v>14.225099999999999</v>
      </c>
      <c r="W395" s="41">
        <v>14.427599999999998</v>
      </c>
      <c r="X395" s="42">
        <v>10.7521</v>
      </c>
      <c r="Y395" s="43">
        <v>10.4757</v>
      </c>
      <c r="Z395" s="54"/>
      <c r="AA395" s="54"/>
      <c r="AB395" s="55"/>
      <c r="AC395" s="56"/>
    </row>
    <row r="396" spans="1:29" x14ac:dyDescent="0.15">
      <c r="A396" s="25"/>
      <c r="C396" s="29">
        <v>8</v>
      </c>
      <c r="D396" s="40">
        <v>23.205500000000001</v>
      </c>
      <c r="E396" s="41">
        <v>16.173500000000001</v>
      </c>
      <c r="F396" s="42">
        <v>28.385899999999996</v>
      </c>
      <c r="G396" s="43">
        <v>20.739899999999999</v>
      </c>
      <c r="H396" s="41">
        <v>19.5</v>
      </c>
      <c r="I396" s="42">
        <v>20.75</v>
      </c>
      <c r="J396" s="42">
        <v>28.000000000000004</v>
      </c>
      <c r="K396" s="42">
        <v>27.500000000000004</v>
      </c>
      <c r="L396" s="42">
        <v>25.25</v>
      </c>
      <c r="M396" s="43">
        <v>34.5</v>
      </c>
      <c r="N396" s="44">
        <v>23.849500000000003</v>
      </c>
      <c r="O396" s="44">
        <v>22.570399999999999</v>
      </c>
      <c r="P396" s="41">
        <v>24.486799999999999</v>
      </c>
      <c r="Q396" s="44">
        <v>23.592600000000001</v>
      </c>
      <c r="R396" s="44">
        <v>23.5579</v>
      </c>
      <c r="S396" s="44">
        <v>20.2561</v>
      </c>
      <c r="T396" s="41">
        <v>23.9178</v>
      </c>
      <c r="U396" s="42">
        <v>21.126800000000003</v>
      </c>
      <c r="V396" s="43">
        <v>23.3504</v>
      </c>
      <c r="W396" s="41">
        <v>21.868499999999997</v>
      </c>
      <c r="X396" s="42">
        <v>23.979099999999999</v>
      </c>
      <c r="Y396" s="43">
        <v>23.237300000000001</v>
      </c>
      <c r="Z396" s="54"/>
      <c r="AA396" s="54"/>
      <c r="AB396" s="55"/>
      <c r="AC396" s="56"/>
    </row>
    <row r="397" spans="1:29" x14ac:dyDescent="0.15">
      <c r="A397" s="25"/>
      <c r="C397" s="29">
        <v>9</v>
      </c>
      <c r="D397" s="40">
        <v>18.919900000000002</v>
      </c>
      <c r="E397" s="41">
        <v>7.1077000000000004</v>
      </c>
      <c r="F397" s="42">
        <v>15.6144</v>
      </c>
      <c r="G397" s="43">
        <v>24.293500000000002</v>
      </c>
      <c r="H397" s="41">
        <v>15.5</v>
      </c>
      <c r="I397" s="42">
        <v>21.5</v>
      </c>
      <c r="J397" s="42">
        <v>23</v>
      </c>
      <c r="K397" s="42">
        <v>17</v>
      </c>
      <c r="L397" s="42">
        <v>18.75</v>
      </c>
      <c r="M397" s="43">
        <v>18.75</v>
      </c>
      <c r="N397" s="44">
        <v>17.896899999999999</v>
      </c>
      <c r="O397" s="44">
        <v>19.928799999999999</v>
      </c>
      <c r="P397" s="41">
        <v>18.179400000000001</v>
      </c>
      <c r="Q397" s="44">
        <v>17.045099999999998</v>
      </c>
      <c r="R397" s="44">
        <v>18.239900000000002</v>
      </c>
      <c r="S397" s="44">
        <v>23.037700000000001</v>
      </c>
      <c r="T397" s="41">
        <v>18.6479</v>
      </c>
      <c r="U397" s="42">
        <v>19.9133</v>
      </c>
      <c r="V397" s="43">
        <v>18.605799999999999</v>
      </c>
      <c r="W397" s="41">
        <v>19.3521</v>
      </c>
      <c r="X397" s="42">
        <v>19.2013</v>
      </c>
      <c r="Y397" s="43">
        <v>18.542300000000001</v>
      </c>
      <c r="Z397" s="54"/>
      <c r="AA397" s="54"/>
      <c r="AB397" s="55"/>
      <c r="AC397" s="56"/>
    </row>
    <row r="398" spans="1:29" x14ac:dyDescent="0.15">
      <c r="A398" s="25"/>
      <c r="C398" s="29" t="s">
        <v>34</v>
      </c>
      <c r="D398" s="40">
        <v>21.6114</v>
      </c>
      <c r="E398" s="41">
        <v>18.7651</v>
      </c>
      <c r="F398" s="42">
        <v>16.034100000000002</v>
      </c>
      <c r="G398" s="43">
        <v>26.908500000000004</v>
      </c>
      <c r="H398" s="41">
        <v>25.25</v>
      </c>
      <c r="I398" s="42">
        <v>22</v>
      </c>
      <c r="J398" s="42">
        <v>14.499999999999998</v>
      </c>
      <c r="K398" s="42">
        <v>15</v>
      </c>
      <c r="L398" s="42">
        <v>25.25</v>
      </c>
      <c r="M398" s="43">
        <v>24</v>
      </c>
      <c r="N398" s="44">
        <v>22.467100000000002</v>
      </c>
      <c r="O398" s="44">
        <v>20.767700000000001</v>
      </c>
      <c r="P398" s="41">
        <v>22.748799999999999</v>
      </c>
      <c r="Q398" s="44">
        <v>16.097900000000003</v>
      </c>
      <c r="R398" s="44">
        <v>20.3339</v>
      </c>
      <c r="S398" s="44">
        <v>29.270699999999998</v>
      </c>
      <c r="T398" s="41">
        <v>20.276800000000001</v>
      </c>
      <c r="U398" s="42">
        <v>22.9741</v>
      </c>
      <c r="V398" s="43">
        <v>23.6904</v>
      </c>
      <c r="W398" s="41">
        <v>24.987000000000002</v>
      </c>
      <c r="X398" s="42">
        <v>21.163799999999998</v>
      </c>
      <c r="Y398" s="43">
        <v>20.039100000000001</v>
      </c>
      <c r="Z398" s="54"/>
      <c r="AA398" s="54"/>
      <c r="AB398" s="55"/>
      <c r="AC398" s="56"/>
    </row>
    <row r="399" spans="1:29" x14ac:dyDescent="0.15">
      <c r="A399" s="25"/>
      <c r="C399" s="29" t="s">
        <v>545</v>
      </c>
      <c r="D399" s="40">
        <v>1.3577000000000001</v>
      </c>
      <c r="E399" s="41">
        <v>1.4968000000000001</v>
      </c>
      <c r="F399" s="42">
        <v>1.6577000000000002</v>
      </c>
      <c r="G399" s="43">
        <v>1.0184</v>
      </c>
      <c r="H399" s="41">
        <v>0.25</v>
      </c>
      <c r="I399" s="42">
        <v>1.25</v>
      </c>
      <c r="J399" s="42">
        <v>2</v>
      </c>
      <c r="K399" s="42">
        <v>4.25</v>
      </c>
      <c r="L399" s="42">
        <v>1.25</v>
      </c>
      <c r="M399" s="43">
        <v>0.5</v>
      </c>
      <c r="N399" s="44">
        <v>1.4749000000000001</v>
      </c>
      <c r="O399" s="44">
        <v>1.242</v>
      </c>
      <c r="P399" s="41">
        <v>2.0148000000000001</v>
      </c>
      <c r="Q399" s="44">
        <v>1.3827</v>
      </c>
      <c r="R399" s="44">
        <v>1.0062</v>
      </c>
      <c r="S399" s="44">
        <v>0.88029999999999997</v>
      </c>
      <c r="T399" s="41">
        <v>0.80990000000000006</v>
      </c>
      <c r="U399" s="42">
        <v>2.1309</v>
      </c>
      <c r="V399" s="43">
        <v>1.9470000000000001</v>
      </c>
      <c r="W399" s="41">
        <v>1.8927</v>
      </c>
      <c r="X399" s="42">
        <v>1.4683999999999999</v>
      </c>
      <c r="Y399" s="43">
        <v>0.95379999999999998</v>
      </c>
      <c r="Z399" s="54"/>
      <c r="AA399" s="54"/>
      <c r="AB399" s="55"/>
      <c r="AC399" s="56"/>
    </row>
    <row r="400" spans="1:29" s="57" customFormat="1" x14ac:dyDescent="0.15">
      <c r="A400" s="26"/>
      <c r="B400" s="26"/>
      <c r="C400" s="31" t="s">
        <v>35</v>
      </c>
      <c r="D400" s="49">
        <f t="shared" ref="D400:Y400" si="31">(D389*1+D390*2+D391*3+D392*4+D393*5+D394*6+D395*7+D396*8+D397*9+D398*10)/SUM(D389:D398)</f>
        <v>7.5938401617157769</v>
      </c>
      <c r="E400" s="50">
        <f t="shared" si="31"/>
        <v>6.5729781916157197</v>
      </c>
      <c r="F400" s="51">
        <f t="shared" si="31"/>
        <v>7.3543209324176182</v>
      </c>
      <c r="G400" s="52">
        <f t="shared" si="31"/>
        <v>8.0380767353965421</v>
      </c>
      <c r="H400" s="50">
        <f t="shared" si="31"/>
        <v>7.541353383458647</v>
      </c>
      <c r="I400" s="51">
        <f t="shared" si="31"/>
        <v>7.5873417721518983</v>
      </c>
      <c r="J400" s="51">
        <f t="shared" si="31"/>
        <v>7.6632653061224492</v>
      </c>
      <c r="K400" s="51">
        <f t="shared" si="31"/>
        <v>7.342036553524804</v>
      </c>
      <c r="L400" s="51">
        <f t="shared" si="31"/>
        <v>7.7518987341772148</v>
      </c>
      <c r="M400" s="52">
        <f t="shared" si="31"/>
        <v>8.0502512562814079</v>
      </c>
      <c r="N400" s="53">
        <f t="shared" si="31"/>
        <v>7.651392032479067</v>
      </c>
      <c r="O400" s="53">
        <f t="shared" si="31"/>
        <v>7.5372243261305414</v>
      </c>
      <c r="P400" s="50">
        <f t="shared" si="31"/>
        <v>7.7061630673172408</v>
      </c>
      <c r="Q400" s="53">
        <f t="shared" si="31"/>
        <v>7.2242572535594745</v>
      </c>
      <c r="R400" s="53">
        <f t="shared" si="31"/>
        <v>7.4622566128079102</v>
      </c>
      <c r="S400" s="53">
        <f t="shared" si="31"/>
        <v>8.1013731854047464</v>
      </c>
      <c r="T400" s="50">
        <f t="shared" si="31"/>
        <v>7.5228838361892976</v>
      </c>
      <c r="U400" s="51">
        <f t="shared" si="31"/>
        <v>7.5707108481746008</v>
      </c>
      <c r="V400" s="52">
        <f t="shared" si="31"/>
        <v>7.8063628853783156</v>
      </c>
      <c r="W400" s="50">
        <f t="shared" si="31"/>
        <v>7.866894580622013</v>
      </c>
      <c r="X400" s="51">
        <f t="shared" si="31"/>
        <v>7.6011705889278165</v>
      </c>
      <c r="Y400" s="52">
        <f t="shared" si="31"/>
        <v>7.4328676920467425</v>
      </c>
      <c r="Z400" s="54"/>
      <c r="AA400" s="54"/>
      <c r="AB400" s="55"/>
      <c r="AC400" s="56"/>
    </row>
    <row r="401" spans="1:29" x14ac:dyDescent="0.15">
      <c r="A401" s="25"/>
      <c r="D401" s="40"/>
      <c r="E401" s="41"/>
      <c r="F401" s="42"/>
      <c r="G401" s="43"/>
      <c r="H401" s="41"/>
      <c r="I401" s="42"/>
      <c r="J401" s="42"/>
      <c r="K401" s="42"/>
      <c r="L401" s="42"/>
      <c r="M401" s="43"/>
      <c r="N401" s="44"/>
      <c r="O401" s="44"/>
      <c r="P401" s="41"/>
      <c r="Q401" s="44"/>
      <c r="R401" s="44"/>
      <c r="S401" s="44"/>
      <c r="T401" s="41"/>
      <c r="U401" s="42"/>
      <c r="V401" s="43"/>
      <c r="W401" s="41"/>
      <c r="X401" s="42"/>
      <c r="Y401" s="43"/>
      <c r="Z401" s="44"/>
      <c r="AA401" s="44"/>
      <c r="AB401" s="44"/>
      <c r="AC401" s="43"/>
    </row>
    <row r="402" spans="1:29" ht="28" x14ac:dyDescent="0.15">
      <c r="A402" s="24" t="s">
        <v>133</v>
      </c>
      <c r="B402" s="24" t="s">
        <v>134</v>
      </c>
      <c r="C402" s="30" t="s">
        <v>135</v>
      </c>
      <c r="D402" s="40"/>
      <c r="E402" s="41"/>
      <c r="F402" s="42"/>
      <c r="G402" s="43"/>
      <c r="H402" s="41"/>
      <c r="I402" s="42"/>
      <c r="J402" s="42"/>
      <c r="K402" s="42"/>
      <c r="L402" s="42"/>
      <c r="M402" s="43"/>
      <c r="N402" s="44"/>
      <c r="O402" s="44"/>
      <c r="P402" s="41"/>
      <c r="Q402" s="44"/>
      <c r="R402" s="44"/>
      <c r="S402" s="44"/>
      <c r="T402" s="41"/>
      <c r="U402" s="42"/>
      <c r="V402" s="43"/>
      <c r="W402" s="41"/>
      <c r="X402" s="42"/>
      <c r="Y402" s="43"/>
      <c r="Z402" s="44"/>
      <c r="AA402" s="44"/>
      <c r="AB402" s="44"/>
      <c r="AC402" s="43"/>
    </row>
    <row r="403" spans="1:29" x14ac:dyDescent="0.15">
      <c r="A403" s="25"/>
      <c r="C403" s="29" t="s">
        <v>38</v>
      </c>
      <c r="D403" s="40">
        <v>24.070399999999999</v>
      </c>
      <c r="E403" s="41">
        <v>9.1856999999999989</v>
      </c>
      <c r="F403" s="42">
        <v>25.491000000000003</v>
      </c>
      <c r="G403" s="43">
        <v>26.329499999999999</v>
      </c>
      <c r="H403" s="41">
        <v>28.499999999999996</v>
      </c>
      <c r="I403" s="42">
        <v>27.250000000000004</v>
      </c>
      <c r="J403" s="42">
        <v>20.75</v>
      </c>
      <c r="K403" s="42">
        <v>19.25</v>
      </c>
      <c r="L403" s="42">
        <v>15.5</v>
      </c>
      <c r="M403" s="43">
        <v>17.5</v>
      </c>
      <c r="N403" s="44">
        <v>24.8642</v>
      </c>
      <c r="O403" s="44">
        <v>23.287600000000001</v>
      </c>
      <c r="P403" s="41">
        <v>39.403599999999997</v>
      </c>
      <c r="Q403" s="44">
        <v>26.479099999999999</v>
      </c>
      <c r="R403" s="44">
        <v>22.0242</v>
      </c>
      <c r="S403" s="44">
        <v>6.4836000000000009</v>
      </c>
      <c r="T403" s="41">
        <v>11.195600000000001</v>
      </c>
      <c r="U403" s="42">
        <v>32.703099999999999</v>
      </c>
      <c r="V403" s="43">
        <v>48.437100000000001</v>
      </c>
      <c r="W403" s="41">
        <v>48.114100000000001</v>
      </c>
      <c r="X403" s="42">
        <v>23.2559</v>
      </c>
      <c r="Y403" s="43">
        <v>10.5916</v>
      </c>
      <c r="Z403" s="41">
        <v>23.285699999999999</v>
      </c>
      <c r="AA403" s="44">
        <v>33.674900000000001</v>
      </c>
      <c r="AB403" s="44">
        <v>33.893000000000001</v>
      </c>
      <c r="AC403" s="43">
        <v>22.509899999999998</v>
      </c>
    </row>
    <row r="404" spans="1:29" x14ac:dyDescent="0.15">
      <c r="A404" s="25"/>
      <c r="C404" s="29" t="s">
        <v>40</v>
      </c>
      <c r="D404" s="40">
        <v>75.695999999999998</v>
      </c>
      <c r="E404" s="41">
        <v>90.814300000000003</v>
      </c>
      <c r="F404" s="42">
        <v>74.436000000000007</v>
      </c>
      <c r="G404" s="43">
        <v>73.250699999999995</v>
      </c>
      <c r="H404" s="41">
        <v>71.5</v>
      </c>
      <c r="I404" s="42">
        <v>72.25</v>
      </c>
      <c r="J404" s="42">
        <v>79</v>
      </c>
      <c r="K404" s="42">
        <v>80.5</v>
      </c>
      <c r="L404" s="42">
        <v>84.25</v>
      </c>
      <c r="M404" s="43">
        <v>82.5</v>
      </c>
      <c r="N404" s="44">
        <v>74.865899999999996</v>
      </c>
      <c r="O404" s="44">
        <v>76.514700000000005</v>
      </c>
      <c r="P404" s="41">
        <v>60.193100000000001</v>
      </c>
      <c r="Q404" s="44">
        <v>73.419399999999996</v>
      </c>
      <c r="R404" s="44">
        <v>77.832900000000009</v>
      </c>
      <c r="S404" s="44">
        <v>93.193399999999997</v>
      </c>
      <c r="T404" s="41">
        <v>88.677300000000002</v>
      </c>
      <c r="U404" s="42">
        <v>67.296900000000008</v>
      </c>
      <c r="V404" s="43">
        <v>50.790800000000004</v>
      </c>
      <c r="W404" s="41">
        <v>51.153800000000004</v>
      </c>
      <c r="X404" s="42">
        <v>76.648700000000005</v>
      </c>
      <c r="Y404" s="43">
        <v>89.335299999999989</v>
      </c>
      <c r="Z404" s="41">
        <v>76.600499999999997</v>
      </c>
      <c r="AA404" s="44">
        <v>66.284599999999998</v>
      </c>
      <c r="AB404" s="44">
        <v>66.0364</v>
      </c>
      <c r="AC404" s="43">
        <v>77.39</v>
      </c>
    </row>
    <row r="405" spans="1:29" x14ac:dyDescent="0.15">
      <c r="A405" s="25"/>
      <c r="C405" s="29" t="s">
        <v>39</v>
      </c>
      <c r="D405" s="40">
        <v>0.23349999999999999</v>
      </c>
      <c r="E405" s="41">
        <v>0</v>
      </c>
      <c r="F405" s="42">
        <v>7.2999999999999995E-2</v>
      </c>
      <c r="G405" s="43">
        <v>0.41980000000000006</v>
      </c>
      <c r="H405" s="41">
        <v>0</v>
      </c>
      <c r="I405" s="42">
        <v>0.5</v>
      </c>
      <c r="J405" s="42">
        <v>0.25</v>
      </c>
      <c r="K405" s="42">
        <v>0.25</v>
      </c>
      <c r="L405" s="42">
        <v>0.25</v>
      </c>
      <c r="M405" s="43">
        <v>0</v>
      </c>
      <c r="N405" s="44">
        <v>0.26979999999999998</v>
      </c>
      <c r="O405" s="44">
        <v>0.19770000000000001</v>
      </c>
      <c r="P405" s="41">
        <v>0.40329999999999999</v>
      </c>
      <c r="Q405" s="44">
        <v>0.10150000000000001</v>
      </c>
      <c r="R405" s="44">
        <v>0.1429</v>
      </c>
      <c r="S405" s="44">
        <v>0.32290000000000002</v>
      </c>
      <c r="T405" s="41">
        <v>0.12709999999999999</v>
      </c>
      <c r="U405" s="42">
        <v>0</v>
      </c>
      <c r="V405" s="43">
        <v>0.77210000000000001</v>
      </c>
      <c r="W405" s="41">
        <v>0.73209999999999997</v>
      </c>
      <c r="X405" s="42">
        <v>9.5500000000000002E-2</v>
      </c>
      <c r="Y405" s="43">
        <v>7.3099999999999998E-2</v>
      </c>
      <c r="Z405" s="41">
        <v>0.1138</v>
      </c>
      <c r="AA405" s="44">
        <v>4.0500000000000001E-2</v>
      </c>
      <c r="AB405" s="44">
        <v>7.0599999999999996E-2</v>
      </c>
      <c r="AC405" s="43">
        <v>0.1</v>
      </c>
    </row>
    <row r="406" spans="1:29" x14ac:dyDescent="0.15">
      <c r="A406" s="25"/>
      <c r="D406" s="40"/>
      <c r="E406" s="41"/>
      <c r="F406" s="42"/>
      <c r="G406" s="43"/>
      <c r="H406" s="41"/>
      <c r="I406" s="42"/>
      <c r="J406" s="42"/>
      <c r="K406" s="42"/>
      <c r="L406" s="42"/>
      <c r="M406" s="43"/>
      <c r="N406" s="44"/>
      <c r="O406" s="44"/>
      <c r="P406" s="41"/>
      <c r="Q406" s="44"/>
      <c r="R406" s="44"/>
      <c r="S406" s="44"/>
      <c r="T406" s="41"/>
      <c r="U406" s="42"/>
      <c r="V406" s="43"/>
      <c r="W406" s="41"/>
      <c r="X406" s="42"/>
      <c r="Y406" s="43"/>
      <c r="Z406" s="44"/>
      <c r="AA406" s="44"/>
      <c r="AB406" s="44"/>
      <c r="AC406" s="43"/>
    </row>
    <row r="407" spans="1:29" ht="42" x14ac:dyDescent="0.15">
      <c r="A407" s="24" t="s">
        <v>136</v>
      </c>
      <c r="B407" s="24" t="s">
        <v>137</v>
      </c>
      <c r="C407" s="30" t="s">
        <v>138</v>
      </c>
      <c r="D407" s="40"/>
      <c r="E407" s="41"/>
      <c r="F407" s="42"/>
      <c r="G407" s="43"/>
      <c r="H407" s="41"/>
      <c r="I407" s="42"/>
      <c r="J407" s="42"/>
      <c r="K407" s="42"/>
      <c r="L407" s="42"/>
      <c r="M407" s="43"/>
      <c r="N407" s="44"/>
      <c r="O407" s="44"/>
      <c r="P407" s="41"/>
      <c r="Q407" s="44"/>
      <c r="R407" s="44"/>
      <c r="S407" s="44"/>
      <c r="T407" s="41"/>
      <c r="U407" s="42"/>
      <c r="V407" s="43"/>
      <c r="W407" s="41"/>
      <c r="X407" s="42"/>
      <c r="Y407" s="43"/>
      <c r="Z407" s="44"/>
      <c r="AA407" s="44"/>
      <c r="AB407" s="44"/>
      <c r="AC407" s="43"/>
    </row>
    <row r="408" spans="1:29" x14ac:dyDescent="0.15">
      <c r="A408" s="25"/>
      <c r="C408" s="29" t="s">
        <v>38</v>
      </c>
      <c r="D408" s="40">
        <v>13.492899999999999</v>
      </c>
      <c r="E408" s="41">
        <v>5.5042</v>
      </c>
      <c r="F408" s="42">
        <v>13.514599999999998</v>
      </c>
      <c r="G408" s="43">
        <v>15.393200000000002</v>
      </c>
      <c r="H408" s="41">
        <v>16.5</v>
      </c>
      <c r="I408" s="42">
        <v>18</v>
      </c>
      <c r="J408" s="42">
        <v>8.25</v>
      </c>
      <c r="K408" s="42">
        <v>10.5</v>
      </c>
      <c r="L408" s="42">
        <v>6.75</v>
      </c>
      <c r="M408" s="43">
        <v>4.75</v>
      </c>
      <c r="N408" s="44">
        <v>15.206800000000001</v>
      </c>
      <c r="O408" s="44">
        <v>11.8028</v>
      </c>
      <c r="P408" s="41">
        <v>16.450099999999999</v>
      </c>
      <c r="Q408" s="44">
        <v>14.338400000000002</v>
      </c>
      <c r="R408" s="44">
        <v>13.003300000000001</v>
      </c>
      <c r="S408" s="44">
        <v>9.8873999999999995</v>
      </c>
      <c r="T408" s="41">
        <v>3.6762000000000001</v>
      </c>
      <c r="U408" s="42">
        <v>17.379300000000001</v>
      </c>
      <c r="V408" s="43">
        <v>35.032899999999998</v>
      </c>
      <c r="W408" s="41">
        <v>31.533200000000001</v>
      </c>
      <c r="X408" s="42">
        <v>11.949199999999999</v>
      </c>
      <c r="Y408" s="43">
        <v>4.2637</v>
      </c>
      <c r="Z408" s="41">
        <v>14.785600000000001</v>
      </c>
      <c r="AA408" s="44">
        <v>17.134799999999998</v>
      </c>
      <c r="AB408" s="44">
        <v>15.441800000000001</v>
      </c>
      <c r="AC408" s="43">
        <v>7.0678000000000001</v>
      </c>
    </row>
    <row r="409" spans="1:29" x14ac:dyDescent="0.15">
      <c r="A409" s="25"/>
      <c r="C409" s="29" t="s">
        <v>40</v>
      </c>
      <c r="D409" s="40">
        <v>86.266800000000003</v>
      </c>
      <c r="E409" s="41">
        <v>94.495800000000003</v>
      </c>
      <c r="F409" s="42">
        <v>86.041699999999992</v>
      </c>
      <c r="G409" s="43">
        <v>84.476399999999998</v>
      </c>
      <c r="H409" s="41">
        <v>83.25</v>
      </c>
      <c r="I409" s="42">
        <v>81.75</v>
      </c>
      <c r="J409" s="42">
        <v>91.5</v>
      </c>
      <c r="K409" s="42">
        <v>89.25</v>
      </c>
      <c r="L409" s="42">
        <v>93</v>
      </c>
      <c r="M409" s="43">
        <v>95.25</v>
      </c>
      <c r="N409" s="44">
        <v>84.665300000000002</v>
      </c>
      <c r="O409" s="44">
        <v>87.846100000000007</v>
      </c>
      <c r="P409" s="41">
        <v>83.549899999999994</v>
      </c>
      <c r="Q409" s="44">
        <v>85.191199999999995</v>
      </c>
      <c r="R409" s="44">
        <v>86.853800000000007</v>
      </c>
      <c r="S409" s="44">
        <v>89.789600000000007</v>
      </c>
      <c r="T409" s="41">
        <v>96.05749999999999</v>
      </c>
      <c r="U409" s="42">
        <v>82.620699999999999</v>
      </c>
      <c r="V409" s="43">
        <v>64.528800000000004</v>
      </c>
      <c r="W409" s="41">
        <v>68.162100000000009</v>
      </c>
      <c r="X409" s="42">
        <v>87.745399999999989</v>
      </c>
      <c r="Y409" s="43">
        <v>95.663200000000003</v>
      </c>
      <c r="Z409" s="41">
        <v>85.052199999999999</v>
      </c>
      <c r="AA409" s="44">
        <v>82.712900000000005</v>
      </c>
      <c r="AB409" s="44">
        <v>84.421599999999998</v>
      </c>
      <c r="AC409" s="43">
        <v>92.924700000000001</v>
      </c>
    </row>
    <row r="410" spans="1:29" x14ac:dyDescent="0.15">
      <c r="A410" s="25"/>
      <c r="C410" s="29" t="s">
        <v>39</v>
      </c>
      <c r="D410" s="40">
        <v>0.24030000000000001</v>
      </c>
      <c r="E410" s="41">
        <v>0</v>
      </c>
      <c r="F410" s="42">
        <v>0.44369999999999998</v>
      </c>
      <c r="G410" s="43">
        <v>0.13040000000000002</v>
      </c>
      <c r="H410" s="41">
        <v>0.25</v>
      </c>
      <c r="I410" s="42">
        <v>0.25</v>
      </c>
      <c r="J410" s="42">
        <v>0.25</v>
      </c>
      <c r="K410" s="42">
        <v>0.25</v>
      </c>
      <c r="L410" s="42">
        <v>0.25</v>
      </c>
      <c r="M410" s="43">
        <v>0</v>
      </c>
      <c r="N410" s="44">
        <v>0.12789999999999999</v>
      </c>
      <c r="O410" s="44">
        <v>0.35109999999999997</v>
      </c>
      <c r="P410" s="41">
        <v>0</v>
      </c>
      <c r="Q410" s="44">
        <v>0.4703</v>
      </c>
      <c r="R410" s="44">
        <v>0.1429</v>
      </c>
      <c r="S410" s="44">
        <v>0.32290000000000002</v>
      </c>
      <c r="T410" s="41">
        <v>0.26629999999999998</v>
      </c>
      <c r="U410" s="42">
        <v>0</v>
      </c>
      <c r="V410" s="43">
        <v>0.43829999999999997</v>
      </c>
      <c r="W410" s="41">
        <v>0.30469999999999997</v>
      </c>
      <c r="X410" s="42">
        <v>0.3054</v>
      </c>
      <c r="Y410" s="43">
        <v>7.3099999999999998E-2</v>
      </c>
      <c r="Z410" s="41">
        <v>0.16220000000000001</v>
      </c>
      <c r="AA410" s="44">
        <v>0.15229999999999999</v>
      </c>
      <c r="AB410" s="44">
        <v>0.13650000000000001</v>
      </c>
      <c r="AC410" s="62">
        <v>7.4999999999999997E-3</v>
      </c>
    </row>
    <row r="411" spans="1:29" x14ac:dyDescent="0.15">
      <c r="A411" s="25"/>
      <c r="D411" s="40"/>
      <c r="E411" s="41"/>
      <c r="F411" s="42"/>
      <c r="G411" s="43"/>
      <c r="H411" s="41"/>
      <c r="I411" s="42"/>
      <c r="J411" s="42"/>
      <c r="K411" s="42"/>
      <c r="L411" s="42"/>
      <c r="M411" s="43"/>
      <c r="N411" s="44"/>
      <c r="O411" s="44"/>
      <c r="P411" s="41"/>
      <c r="Q411" s="44"/>
      <c r="R411" s="44"/>
      <c r="S411" s="44"/>
      <c r="T411" s="41"/>
      <c r="U411" s="42"/>
      <c r="V411" s="43"/>
      <c r="W411" s="41"/>
      <c r="X411" s="42"/>
      <c r="Y411" s="43"/>
      <c r="Z411" s="44"/>
      <c r="AA411" s="44"/>
      <c r="AB411" s="44"/>
      <c r="AC411" s="43"/>
    </row>
    <row r="412" spans="1:29" ht="28" x14ac:dyDescent="0.15">
      <c r="A412" s="24" t="s">
        <v>139</v>
      </c>
      <c r="B412" s="24" t="s">
        <v>140</v>
      </c>
      <c r="C412" s="30" t="s">
        <v>141</v>
      </c>
      <c r="D412" s="40"/>
      <c r="E412" s="41"/>
      <c r="F412" s="42"/>
      <c r="G412" s="43"/>
      <c r="H412" s="41"/>
      <c r="I412" s="42"/>
      <c r="J412" s="42"/>
      <c r="K412" s="42"/>
      <c r="L412" s="42"/>
      <c r="M412" s="43"/>
      <c r="N412" s="44"/>
      <c r="O412" s="44"/>
      <c r="P412" s="41"/>
      <c r="Q412" s="44"/>
      <c r="R412" s="44"/>
      <c r="S412" s="44"/>
      <c r="T412" s="41"/>
      <c r="U412" s="42"/>
      <c r="V412" s="43"/>
      <c r="W412" s="41"/>
      <c r="X412" s="42"/>
      <c r="Y412" s="43"/>
      <c r="Z412" s="44"/>
      <c r="AA412" s="44"/>
      <c r="AB412" s="44"/>
      <c r="AC412" s="43"/>
    </row>
    <row r="413" spans="1:29" x14ac:dyDescent="0.15">
      <c r="A413" s="25"/>
      <c r="C413" s="29" t="s">
        <v>38</v>
      </c>
      <c r="D413" s="40">
        <v>54.805000000000007</v>
      </c>
      <c r="E413" s="41">
        <v>47.830800000000004</v>
      </c>
      <c r="F413" s="42">
        <v>55.430199999999999</v>
      </c>
      <c r="G413" s="43">
        <v>55.8369</v>
      </c>
      <c r="H413" s="41">
        <v>63.5</v>
      </c>
      <c r="I413" s="42">
        <v>57.499999999999993</v>
      </c>
      <c r="J413" s="42">
        <v>40.75</v>
      </c>
      <c r="K413" s="42">
        <v>52</v>
      </c>
      <c r="L413" s="42">
        <v>50</v>
      </c>
      <c r="M413" s="43">
        <v>39.5</v>
      </c>
      <c r="N413" s="44">
        <v>55.734399999999994</v>
      </c>
      <c r="O413" s="44">
        <v>53.888499999999993</v>
      </c>
      <c r="P413" s="41">
        <v>57.2117</v>
      </c>
      <c r="Q413" s="44">
        <v>56.659599999999998</v>
      </c>
      <c r="R413" s="44">
        <v>56.376199999999997</v>
      </c>
      <c r="S413" s="44">
        <v>48.170299999999997</v>
      </c>
      <c r="T413" s="41">
        <v>43.305700000000002</v>
      </c>
      <c r="U413" s="42">
        <v>60.319500000000005</v>
      </c>
      <c r="V413" s="43">
        <v>78.750600000000006</v>
      </c>
      <c r="W413" s="41">
        <v>72.185299999999998</v>
      </c>
      <c r="X413" s="42">
        <v>55.911999999999992</v>
      </c>
      <c r="Y413" s="43">
        <v>43.534700000000001</v>
      </c>
      <c r="Z413" s="41">
        <v>50.782400000000003</v>
      </c>
      <c r="AA413" s="44">
        <v>70.2834</v>
      </c>
      <c r="AB413" s="44">
        <v>69.933999999999997</v>
      </c>
      <c r="AC413" s="43">
        <v>53.4589</v>
      </c>
    </row>
    <row r="414" spans="1:29" x14ac:dyDescent="0.15">
      <c r="A414" s="25"/>
      <c r="C414" s="29" t="s">
        <v>40</v>
      </c>
      <c r="D414" s="40">
        <v>45.130800000000001</v>
      </c>
      <c r="E414" s="41">
        <v>52.169200000000004</v>
      </c>
      <c r="F414" s="42">
        <v>44.496900000000004</v>
      </c>
      <c r="G414" s="43">
        <v>44.090899999999998</v>
      </c>
      <c r="H414" s="41">
        <v>36.5</v>
      </c>
      <c r="I414" s="42">
        <v>42.5</v>
      </c>
      <c r="J414" s="42">
        <v>59</v>
      </c>
      <c r="K414" s="42">
        <v>48</v>
      </c>
      <c r="L414" s="42">
        <v>49.75</v>
      </c>
      <c r="M414" s="43">
        <v>60.5</v>
      </c>
      <c r="N414" s="44">
        <v>44.194899999999997</v>
      </c>
      <c r="O414" s="44">
        <v>46.053800000000003</v>
      </c>
      <c r="P414" s="41">
        <v>42.7883</v>
      </c>
      <c r="Q414" s="44">
        <v>43.238900000000001</v>
      </c>
      <c r="R414" s="44">
        <v>43.480899999999998</v>
      </c>
      <c r="S414" s="44">
        <v>51.829700000000003</v>
      </c>
      <c r="T414" s="41">
        <v>56.694299999999998</v>
      </c>
      <c r="U414" s="42">
        <v>39.680500000000002</v>
      </c>
      <c r="V414" s="43">
        <v>20.945399999999999</v>
      </c>
      <c r="W414" s="41">
        <v>27.814699999999998</v>
      </c>
      <c r="X414" s="42">
        <v>43.992599999999996</v>
      </c>
      <c r="Y414" s="43">
        <v>56.392299999999992</v>
      </c>
      <c r="Z414" s="41">
        <v>49.125300000000003</v>
      </c>
      <c r="AA414" s="44">
        <v>29.651900000000001</v>
      </c>
      <c r="AB414" s="44">
        <v>29.992599999999999</v>
      </c>
      <c r="AC414" s="43">
        <v>46.353900000000003</v>
      </c>
    </row>
    <row r="415" spans="1:29" x14ac:dyDescent="0.15">
      <c r="A415" s="25"/>
      <c r="C415" s="29" t="s">
        <v>39</v>
      </c>
      <c r="D415" s="40">
        <v>6.4199999999999993E-2</v>
      </c>
      <c r="E415" s="41">
        <v>0</v>
      </c>
      <c r="F415" s="42">
        <v>7.2999999999999995E-2</v>
      </c>
      <c r="G415" s="43">
        <v>7.2099999999999997E-2</v>
      </c>
      <c r="H415" s="41">
        <v>0</v>
      </c>
      <c r="I415" s="42">
        <v>0</v>
      </c>
      <c r="J415" s="42">
        <v>0.25</v>
      </c>
      <c r="K415" s="42">
        <v>0</v>
      </c>
      <c r="L415" s="42">
        <v>0.25</v>
      </c>
      <c r="M415" s="43">
        <v>0</v>
      </c>
      <c r="N415" s="44">
        <v>7.0800000000000002E-2</v>
      </c>
      <c r="O415" s="44">
        <v>5.7700000000000001E-2</v>
      </c>
      <c r="P415" s="41">
        <v>0</v>
      </c>
      <c r="Q415" s="44">
        <v>0.10150000000000001</v>
      </c>
      <c r="R415" s="44">
        <v>0.1429</v>
      </c>
      <c r="S415" s="44">
        <v>0</v>
      </c>
      <c r="T415" s="41">
        <v>0</v>
      </c>
      <c r="U415" s="42">
        <v>0</v>
      </c>
      <c r="V415" s="43">
        <v>0.30399999999999999</v>
      </c>
      <c r="W415" s="41">
        <v>0</v>
      </c>
      <c r="X415" s="42">
        <v>9.5500000000000002E-2</v>
      </c>
      <c r="Y415" s="43">
        <v>7.3099999999999998E-2</v>
      </c>
      <c r="Z415" s="41">
        <v>9.2299999999999993E-2</v>
      </c>
      <c r="AA415" s="44">
        <v>6.4699999999999994E-2</v>
      </c>
      <c r="AB415" s="44">
        <v>7.3400000000000007E-2</v>
      </c>
      <c r="AC415" s="43">
        <v>0.18720000000000001</v>
      </c>
    </row>
    <row r="416" spans="1:29" x14ac:dyDescent="0.15">
      <c r="A416" s="25"/>
      <c r="D416" s="40"/>
      <c r="E416" s="41"/>
      <c r="F416" s="42"/>
      <c r="G416" s="43"/>
      <c r="H416" s="41"/>
      <c r="I416" s="42"/>
      <c r="J416" s="42"/>
      <c r="K416" s="42"/>
      <c r="L416" s="42"/>
      <c r="M416" s="43"/>
      <c r="N416" s="44"/>
      <c r="O416" s="44"/>
      <c r="P416" s="41"/>
      <c r="Q416" s="44"/>
      <c r="R416" s="44"/>
      <c r="S416" s="44"/>
      <c r="T416" s="41"/>
      <c r="U416" s="42"/>
      <c r="V416" s="43"/>
      <c r="W416" s="41"/>
      <c r="X416" s="42"/>
      <c r="Y416" s="43"/>
      <c r="Z416" s="44"/>
      <c r="AA416" s="44"/>
      <c r="AB416" s="44"/>
      <c r="AC416" s="43"/>
    </row>
    <row r="417" spans="1:29" ht="42" x14ac:dyDescent="0.15">
      <c r="A417" s="24" t="s">
        <v>142</v>
      </c>
      <c r="B417" s="24" t="s">
        <v>143</v>
      </c>
      <c r="C417" s="30" t="s">
        <v>144</v>
      </c>
      <c r="D417" s="40"/>
      <c r="E417" s="41"/>
      <c r="F417" s="42"/>
      <c r="G417" s="43"/>
      <c r="H417" s="41"/>
      <c r="I417" s="42"/>
      <c r="J417" s="42"/>
      <c r="K417" s="42"/>
      <c r="L417" s="42"/>
      <c r="M417" s="43"/>
      <c r="N417" s="44"/>
      <c r="O417" s="44"/>
      <c r="P417" s="41"/>
      <c r="Q417" s="44"/>
      <c r="R417" s="44"/>
      <c r="S417" s="44"/>
      <c r="T417" s="41"/>
      <c r="U417" s="42"/>
      <c r="V417" s="43"/>
      <c r="W417" s="41"/>
      <c r="X417" s="42"/>
      <c r="Y417" s="43"/>
      <c r="Z417" s="44"/>
      <c r="AA417" s="44"/>
      <c r="AB417" s="44"/>
      <c r="AC417" s="43"/>
    </row>
    <row r="418" spans="1:29" x14ac:dyDescent="0.15">
      <c r="A418" s="25"/>
      <c r="C418" s="29" t="s">
        <v>38</v>
      </c>
      <c r="D418" s="40">
        <v>15.773499999999999</v>
      </c>
      <c r="E418" s="41">
        <v>11.646099999999999</v>
      </c>
      <c r="F418" s="42">
        <v>17.5867</v>
      </c>
      <c r="G418" s="43">
        <v>15.3462</v>
      </c>
      <c r="H418" s="41">
        <v>21</v>
      </c>
      <c r="I418" s="42">
        <v>19</v>
      </c>
      <c r="J418" s="42">
        <v>10.75</v>
      </c>
      <c r="K418" s="42">
        <v>8.75</v>
      </c>
      <c r="L418" s="42">
        <v>10.5</v>
      </c>
      <c r="M418" s="43">
        <v>5.25</v>
      </c>
      <c r="N418" s="44">
        <v>16.980500000000003</v>
      </c>
      <c r="O418" s="44">
        <v>14.583399999999999</v>
      </c>
      <c r="P418" s="41">
        <v>25.507200000000001</v>
      </c>
      <c r="Q418" s="44">
        <v>17.587499999999999</v>
      </c>
      <c r="R418" s="44">
        <v>10.3241</v>
      </c>
      <c r="S418" s="44">
        <v>8.5678999999999998</v>
      </c>
      <c r="T418" s="41">
        <v>6.5556000000000001</v>
      </c>
      <c r="U418" s="42">
        <v>24.019500000000001</v>
      </c>
      <c r="V418" s="43">
        <v>30.566100000000002</v>
      </c>
      <c r="W418" s="41">
        <v>27.1023</v>
      </c>
      <c r="X418" s="42">
        <v>17.510400000000001</v>
      </c>
      <c r="Y418" s="43">
        <v>7.3217000000000008</v>
      </c>
      <c r="Z418" s="41">
        <v>19.0364</v>
      </c>
      <c r="AA418" s="44">
        <v>19.0718</v>
      </c>
      <c r="AB418" s="44">
        <v>19.297599999999999</v>
      </c>
      <c r="AC418" s="43">
        <v>11.4826</v>
      </c>
    </row>
    <row r="419" spans="1:29" x14ac:dyDescent="0.15">
      <c r="A419" s="25"/>
      <c r="C419" s="29" t="s">
        <v>40</v>
      </c>
      <c r="D419" s="40">
        <v>84.021299999999997</v>
      </c>
      <c r="E419" s="41">
        <v>88.353899999999996</v>
      </c>
      <c r="F419" s="42">
        <v>82.163399999999996</v>
      </c>
      <c r="G419" s="43">
        <v>84.436900000000009</v>
      </c>
      <c r="H419" s="41">
        <v>79</v>
      </c>
      <c r="I419" s="42">
        <v>80.5</v>
      </c>
      <c r="J419" s="42">
        <v>89</v>
      </c>
      <c r="K419" s="42">
        <v>91.25</v>
      </c>
      <c r="L419" s="42">
        <v>89.25</v>
      </c>
      <c r="M419" s="43">
        <v>94.75</v>
      </c>
      <c r="N419" s="44">
        <v>82.948800000000006</v>
      </c>
      <c r="O419" s="44">
        <v>85.078900000000004</v>
      </c>
      <c r="P419" s="41">
        <v>74.205200000000005</v>
      </c>
      <c r="Q419" s="44">
        <v>82.311000000000007</v>
      </c>
      <c r="R419" s="44">
        <v>89.533000000000001</v>
      </c>
      <c r="S419" s="44">
        <v>91.109200000000001</v>
      </c>
      <c r="T419" s="41">
        <v>93.317300000000003</v>
      </c>
      <c r="U419" s="42">
        <v>75.980499999999992</v>
      </c>
      <c r="V419" s="43">
        <v>68.79610000000001</v>
      </c>
      <c r="W419" s="41">
        <v>72.592999999999989</v>
      </c>
      <c r="X419" s="42">
        <v>82.394100000000009</v>
      </c>
      <c r="Y419" s="43">
        <v>92.428100000000001</v>
      </c>
      <c r="Z419" s="41">
        <v>80.885900000000007</v>
      </c>
      <c r="AA419" s="44">
        <v>80.649799999999999</v>
      </c>
      <c r="AB419" s="44">
        <v>80.585400000000007</v>
      </c>
      <c r="AC419" s="43">
        <v>88.517399999999995</v>
      </c>
    </row>
    <row r="420" spans="1:29" x14ac:dyDescent="0.15">
      <c r="A420" s="25"/>
      <c r="C420" s="29" t="s">
        <v>39</v>
      </c>
      <c r="D420" s="40">
        <v>0.20519999999999999</v>
      </c>
      <c r="E420" s="41">
        <v>0</v>
      </c>
      <c r="F420" s="42">
        <v>0.24989999999999998</v>
      </c>
      <c r="G420" s="43">
        <v>0.21679999999999999</v>
      </c>
      <c r="H420" s="41">
        <v>0</v>
      </c>
      <c r="I420" s="42">
        <v>0.5</v>
      </c>
      <c r="J420" s="42">
        <v>0.25</v>
      </c>
      <c r="K420" s="42">
        <v>0</v>
      </c>
      <c r="L420" s="42">
        <v>0.25</v>
      </c>
      <c r="M420" s="43">
        <v>0</v>
      </c>
      <c r="N420" s="44">
        <v>7.0800000000000002E-2</v>
      </c>
      <c r="O420" s="44">
        <v>0.3377</v>
      </c>
      <c r="P420" s="41">
        <v>0.28760000000000002</v>
      </c>
      <c r="Q420" s="44">
        <v>0.10150000000000001</v>
      </c>
      <c r="R420" s="44">
        <v>0.1429</v>
      </c>
      <c r="S420" s="44">
        <v>0.32290000000000002</v>
      </c>
      <c r="T420" s="41">
        <v>0.12709999999999999</v>
      </c>
      <c r="U420" s="42">
        <v>0</v>
      </c>
      <c r="V420" s="43">
        <v>0.63780000000000003</v>
      </c>
      <c r="W420" s="41">
        <v>0.30469999999999997</v>
      </c>
      <c r="X420" s="42">
        <v>9.5500000000000002E-2</v>
      </c>
      <c r="Y420" s="43">
        <v>0.25019999999999998</v>
      </c>
      <c r="Z420" s="41">
        <v>7.7700000000000005E-2</v>
      </c>
      <c r="AA420" s="44">
        <v>0.27839999999999998</v>
      </c>
      <c r="AB420" s="44">
        <v>0.11700000000000001</v>
      </c>
      <c r="AC420" s="43">
        <v>0</v>
      </c>
    </row>
    <row r="421" spans="1:29" x14ac:dyDescent="0.15">
      <c r="A421" s="25"/>
      <c r="D421" s="40"/>
      <c r="E421" s="41"/>
      <c r="F421" s="42"/>
      <c r="G421" s="43"/>
      <c r="H421" s="41"/>
      <c r="I421" s="42"/>
      <c r="J421" s="42"/>
      <c r="K421" s="42"/>
      <c r="L421" s="42"/>
      <c r="M421" s="43"/>
      <c r="N421" s="44"/>
      <c r="O421" s="44"/>
      <c r="P421" s="41"/>
      <c r="Q421" s="44"/>
      <c r="R421" s="44"/>
      <c r="S421" s="44"/>
      <c r="T421" s="41"/>
      <c r="U421" s="42"/>
      <c r="V421" s="43"/>
      <c r="W421" s="41"/>
      <c r="X421" s="42"/>
      <c r="Y421" s="43"/>
      <c r="Z421" s="44"/>
      <c r="AA421" s="44"/>
      <c r="AB421" s="44"/>
      <c r="AC421" s="43"/>
    </row>
    <row r="422" spans="1:29" ht="42" x14ac:dyDescent="0.15">
      <c r="A422" s="24" t="s">
        <v>145</v>
      </c>
      <c r="B422" s="24" t="s">
        <v>146</v>
      </c>
      <c r="C422" s="30" t="s">
        <v>147</v>
      </c>
      <c r="D422" s="40"/>
      <c r="E422" s="41"/>
      <c r="F422" s="42"/>
      <c r="G422" s="43"/>
      <c r="H422" s="41"/>
      <c r="I422" s="42"/>
      <c r="J422" s="42"/>
      <c r="K422" s="42"/>
      <c r="L422" s="42"/>
      <c r="M422" s="43"/>
      <c r="N422" s="44"/>
      <c r="O422" s="44"/>
      <c r="P422" s="41"/>
      <c r="Q422" s="44"/>
      <c r="R422" s="44"/>
      <c r="S422" s="44"/>
      <c r="T422" s="41"/>
      <c r="U422" s="42"/>
      <c r="V422" s="43"/>
      <c r="W422" s="41"/>
      <c r="X422" s="42"/>
      <c r="Y422" s="43"/>
      <c r="Z422" s="44"/>
      <c r="AA422" s="44"/>
      <c r="AB422" s="44"/>
      <c r="AC422" s="43"/>
    </row>
    <row r="423" spans="1:29" x14ac:dyDescent="0.15">
      <c r="A423" s="25"/>
      <c r="C423" s="29" t="s">
        <v>38</v>
      </c>
      <c r="D423" s="40">
        <v>32.8521</v>
      </c>
      <c r="E423" s="41">
        <v>18.526199999999999</v>
      </c>
      <c r="F423" s="42">
        <v>34.231699999999996</v>
      </c>
      <c r="G423" s="43">
        <v>35.082599999999999</v>
      </c>
      <c r="H423" s="41">
        <v>38.25</v>
      </c>
      <c r="I423" s="42">
        <v>34.75</v>
      </c>
      <c r="J423" s="42">
        <v>24.75</v>
      </c>
      <c r="K423" s="42">
        <v>32.5</v>
      </c>
      <c r="L423" s="42">
        <v>28.000000000000004</v>
      </c>
      <c r="M423" s="43">
        <v>21</v>
      </c>
      <c r="N423" s="44">
        <v>37.161899999999996</v>
      </c>
      <c r="O423" s="44">
        <v>28.602100000000004</v>
      </c>
      <c r="P423" s="41">
        <v>45.959400000000002</v>
      </c>
      <c r="Q423" s="44">
        <v>34.436099999999996</v>
      </c>
      <c r="R423" s="44">
        <v>29.621700000000001</v>
      </c>
      <c r="S423" s="44">
        <v>19.8752</v>
      </c>
      <c r="T423" s="41">
        <v>20.4053</v>
      </c>
      <c r="U423" s="42">
        <v>40.601199999999999</v>
      </c>
      <c r="V423" s="43">
        <v>56.737400000000008</v>
      </c>
      <c r="W423" s="41">
        <v>54.428299999999993</v>
      </c>
      <c r="X423" s="42">
        <v>33.582099999999997</v>
      </c>
      <c r="Y423" s="43">
        <v>19.4956</v>
      </c>
      <c r="Z423" s="41">
        <v>37.984900000000003</v>
      </c>
      <c r="AA423" s="44">
        <v>36.370199999999997</v>
      </c>
      <c r="AB423" s="44">
        <v>41.585900000000002</v>
      </c>
      <c r="AC423" s="43">
        <v>37.201300000000003</v>
      </c>
    </row>
    <row r="424" spans="1:29" x14ac:dyDescent="0.15">
      <c r="A424" s="25"/>
      <c r="C424" s="29" t="s">
        <v>40</v>
      </c>
      <c r="D424" s="40">
        <v>66.971800000000002</v>
      </c>
      <c r="E424" s="41">
        <v>81.473799999999997</v>
      </c>
      <c r="F424" s="42">
        <v>65.591399999999993</v>
      </c>
      <c r="G424" s="43">
        <v>64.700500000000005</v>
      </c>
      <c r="H424" s="41">
        <v>61.750000000000007</v>
      </c>
      <c r="I424" s="42">
        <v>64.75</v>
      </c>
      <c r="J424" s="42">
        <v>75</v>
      </c>
      <c r="K424" s="42">
        <v>67.5</v>
      </c>
      <c r="L424" s="42">
        <v>72</v>
      </c>
      <c r="M424" s="43">
        <v>79</v>
      </c>
      <c r="N424" s="44">
        <v>62.767300000000006</v>
      </c>
      <c r="O424" s="44">
        <v>71.117900000000006</v>
      </c>
      <c r="P424" s="41">
        <v>54.040600000000005</v>
      </c>
      <c r="Q424" s="44">
        <v>65.563900000000004</v>
      </c>
      <c r="R424" s="44">
        <v>70.235399999999998</v>
      </c>
      <c r="S424" s="44">
        <v>79.478899999999996</v>
      </c>
      <c r="T424" s="41">
        <v>79.467699999999994</v>
      </c>
      <c r="U424" s="42">
        <v>59.398799999999994</v>
      </c>
      <c r="V424" s="43">
        <v>42.762499999999996</v>
      </c>
      <c r="W424" s="41">
        <v>44.962299999999999</v>
      </c>
      <c r="X424" s="42">
        <v>66.322499999999991</v>
      </c>
      <c r="Y424" s="43">
        <v>80.504400000000004</v>
      </c>
      <c r="Z424" s="41">
        <v>61.838999999999999</v>
      </c>
      <c r="AA424" s="44">
        <v>63.258299999999998</v>
      </c>
      <c r="AB424" s="44">
        <v>58.3842</v>
      </c>
      <c r="AC424" s="43">
        <v>62.798699999999997</v>
      </c>
    </row>
    <row r="425" spans="1:29" x14ac:dyDescent="0.15">
      <c r="A425" s="25"/>
      <c r="C425" s="29" t="s">
        <v>39</v>
      </c>
      <c r="D425" s="40">
        <v>0.17610000000000001</v>
      </c>
      <c r="E425" s="41">
        <v>0</v>
      </c>
      <c r="F425" s="42">
        <v>0.1769</v>
      </c>
      <c r="G425" s="43">
        <v>0.21679999999999999</v>
      </c>
      <c r="H425" s="41">
        <v>0</v>
      </c>
      <c r="I425" s="42">
        <v>0.5</v>
      </c>
      <c r="J425" s="42">
        <v>0.25</v>
      </c>
      <c r="K425" s="42">
        <v>0</v>
      </c>
      <c r="L425" s="42">
        <v>0</v>
      </c>
      <c r="M425" s="43">
        <v>0</v>
      </c>
      <c r="N425" s="44">
        <v>7.0800000000000002E-2</v>
      </c>
      <c r="O425" s="44">
        <v>0.27999999999999997</v>
      </c>
      <c r="P425" s="41">
        <v>0</v>
      </c>
      <c r="Q425" s="44">
        <v>0</v>
      </c>
      <c r="R425" s="44">
        <v>0.1429</v>
      </c>
      <c r="S425" s="44">
        <v>0.64590000000000003</v>
      </c>
      <c r="T425" s="41">
        <v>0.12709999999999999</v>
      </c>
      <c r="U425" s="42">
        <v>0</v>
      </c>
      <c r="V425" s="43">
        <v>0.50009999999999999</v>
      </c>
      <c r="W425" s="41">
        <v>0.60949999999999993</v>
      </c>
      <c r="X425" s="42">
        <v>9.5500000000000002E-2</v>
      </c>
      <c r="Y425" s="43">
        <v>0</v>
      </c>
      <c r="Z425" s="41">
        <v>0.17610000000000001</v>
      </c>
      <c r="AA425" s="44">
        <v>0.3715</v>
      </c>
      <c r="AB425" s="44">
        <v>2.9899999999999999E-2</v>
      </c>
      <c r="AC425" s="43">
        <v>0</v>
      </c>
    </row>
    <row r="426" spans="1:29" x14ac:dyDescent="0.15">
      <c r="A426" s="25"/>
      <c r="D426" s="40"/>
      <c r="E426" s="41"/>
      <c r="F426" s="42"/>
      <c r="G426" s="43"/>
      <c r="H426" s="41"/>
      <c r="I426" s="42"/>
      <c r="J426" s="42"/>
      <c r="K426" s="42"/>
      <c r="L426" s="42"/>
      <c r="M426" s="43"/>
      <c r="N426" s="44"/>
      <c r="O426" s="44"/>
      <c r="P426" s="41"/>
      <c r="Q426" s="44"/>
      <c r="R426" s="44"/>
      <c r="S426" s="44"/>
      <c r="T426" s="41"/>
      <c r="U426" s="42"/>
      <c r="V426" s="43"/>
      <c r="W426" s="41"/>
      <c r="X426" s="42"/>
      <c r="Y426" s="43"/>
      <c r="Z426" s="44"/>
      <c r="AA426" s="44"/>
      <c r="AB426" s="44"/>
      <c r="AC426" s="43"/>
    </row>
    <row r="427" spans="1:29" ht="42" x14ac:dyDescent="0.15">
      <c r="A427" s="24" t="s">
        <v>148</v>
      </c>
      <c r="B427" s="24" t="s">
        <v>149</v>
      </c>
      <c r="C427" s="30" t="s">
        <v>150</v>
      </c>
      <c r="D427" s="40"/>
      <c r="E427" s="41"/>
      <c r="F427" s="42"/>
      <c r="G427" s="43"/>
      <c r="H427" s="41"/>
      <c r="I427" s="42"/>
      <c r="J427" s="42"/>
      <c r="K427" s="42"/>
      <c r="L427" s="42"/>
      <c r="M427" s="43"/>
      <c r="N427" s="44"/>
      <c r="O427" s="44"/>
      <c r="P427" s="41"/>
      <c r="Q427" s="44"/>
      <c r="R427" s="44"/>
      <c r="S427" s="44"/>
      <c r="T427" s="41"/>
      <c r="U427" s="42"/>
      <c r="V427" s="43"/>
      <c r="W427" s="41"/>
      <c r="X427" s="42"/>
      <c r="Y427" s="43"/>
      <c r="Z427" s="44"/>
      <c r="AA427" s="44"/>
      <c r="AB427" s="44"/>
      <c r="AC427" s="43"/>
    </row>
    <row r="428" spans="1:29" x14ac:dyDescent="0.15">
      <c r="A428" s="25"/>
      <c r="C428" s="29" t="s">
        <v>38</v>
      </c>
      <c r="D428" s="40">
        <v>46.349400000000003</v>
      </c>
      <c r="E428" s="41">
        <v>36.252099999999999</v>
      </c>
      <c r="F428" s="42">
        <v>45.509500000000003</v>
      </c>
      <c r="G428" s="43">
        <v>49.387799999999999</v>
      </c>
      <c r="H428" s="41">
        <v>55.500000000000007</v>
      </c>
      <c r="I428" s="42">
        <v>49</v>
      </c>
      <c r="J428" s="42">
        <v>30.75</v>
      </c>
      <c r="K428" s="42">
        <v>45.5</v>
      </c>
      <c r="L428" s="42">
        <v>41.5</v>
      </c>
      <c r="M428" s="43">
        <v>27.750000000000004</v>
      </c>
      <c r="N428" s="44">
        <v>49.545499999999997</v>
      </c>
      <c r="O428" s="44">
        <v>43.197600000000001</v>
      </c>
      <c r="P428" s="41">
        <v>59.580800000000004</v>
      </c>
      <c r="Q428" s="44">
        <v>49.144199999999998</v>
      </c>
      <c r="R428" s="44">
        <v>39.888200000000005</v>
      </c>
      <c r="S428" s="44">
        <v>34.557900000000004</v>
      </c>
      <c r="T428" s="41">
        <v>35.692800000000005</v>
      </c>
      <c r="U428" s="42">
        <v>50.624299999999998</v>
      </c>
      <c r="V428" s="43">
        <v>69.420299999999997</v>
      </c>
      <c r="W428" s="41">
        <v>66.942100000000011</v>
      </c>
      <c r="X428" s="42">
        <v>45.183499999999995</v>
      </c>
      <c r="Y428" s="43">
        <v>35.325400000000002</v>
      </c>
      <c r="Z428" s="41">
        <v>51.081699999999998</v>
      </c>
      <c r="AA428" s="44">
        <v>66.122299999999996</v>
      </c>
      <c r="AB428" s="44">
        <v>56.481499999999997</v>
      </c>
      <c r="AC428" s="43">
        <v>46.495699999999999</v>
      </c>
    </row>
    <row r="429" spans="1:29" x14ac:dyDescent="0.15">
      <c r="A429" s="25"/>
      <c r="C429" s="29" t="s">
        <v>40</v>
      </c>
      <c r="D429" s="40">
        <v>53.269399999999997</v>
      </c>
      <c r="E429" s="41">
        <v>63.112299999999998</v>
      </c>
      <c r="F429" s="42">
        <v>53.975499999999997</v>
      </c>
      <c r="G429" s="43">
        <v>50.540099999999995</v>
      </c>
      <c r="H429" s="41">
        <v>44.25</v>
      </c>
      <c r="I429" s="42">
        <v>50.249999999999993</v>
      </c>
      <c r="J429" s="42">
        <v>69</v>
      </c>
      <c r="K429" s="42">
        <v>54.25</v>
      </c>
      <c r="L429" s="42">
        <v>58.25</v>
      </c>
      <c r="M429" s="43">
        <v>72.25</v>
      </c>
      <c r="N429" s="44">
        <v>50.228099999999998</v>
      </c>
      <c r="O429" s="44">
        <v>56.2684</v>
      </c>
      <c r="P429" s="41">
        <v>40.419199999999996</v>
      </c>
      <c r="Q429" s="44">
        <v>50.139299999999999</v>
      </c>
      <c r="R429" s="44">
        <v>59.682199999999995</v>
      </c>
      <c r="S429" s="44">
        <v>65.119200000000006</v>
      </c>
      <c r="T429" s="41">
        <v>63.913799999999995</v>
      </c>
      <c r="U429" s="42">
        <v>49.375700000000002</v>
      </c>
      <c r="V429" s="43">
        <v>29.807600000000001</v>
      </c>
      <c r="W429" s="41">
        <v>32.448500000000003</v>
      </c>
      <c r="X429" s="42">
        <v>54.434099999999994</v>
      </c>
      <c r="Y429" s="43">
        <v>64.424400000000006</v>
      </c>
      <c r="Z429" s="41">
        <v>48.818600000000004</v>
      </c>
      <c r="AA429" s="44">
        <v>33.557200000000002</v>
      </c>
      <c r="AB429" s="44">
        <v>43.319200000000002</v>
      </c>
      <c r="AC429" s="43">
        <v>53.4878</v>
      </c>
    </row>
    <row r="430" spans="1:29" x14ac:dyDescent="0.15">
      <c r="A430" s="25"/>
      <c r="C430" s="29" t="s">
        <v>39</v>
      </c>
      <c r="D430" s="40">
        <v>0.38129999999999997</v>
      </c>
      <c r="E430" s="41">
        <v>0.63559999999999994</v>
      </c>
      <c r="F430" s="42">
        <v>0.51490000000000002</v>
      </c>
      <c r="G430" s="43">
        <v>7.2099999999999997E-2</v>
      </c>
      <c r="H430" s="41">
        <v>0.25</v>
      </c>
      <c r="I430" s="42">
        <v>0.75</v>
      </c>
      <c r="J430" s="42">
        <v>0.25</v>
      </c>
      <c r="K430" s="42">
        <v>0.25</v>
      </c>
      <c r="L430" s="42">
        <v>0.25</v>
      </c>
      <c r="M430" s="43">
        <v>0</v>
      </c>
      <c r="N430" s="44">
        <v>0.22639999999999999</v>
      </c>
      <c r="O430" s="44">
        <v>0.53400000000000003</v>
      </c>
      <c r="P430" s="41">
        <v>0</v>
      </c>
      <c r="Q430" s="44">
        <v>0.71650000000000003</v>
      </c>
      <c r="R430" s="44">
        <v>0.42949999999999999</v>
      </c>
      <c r="S430" s="44">
        <v>0.32290000000000002</v>
      </c>
      <c r="T430" s="41">
        <v>0.39339999999999997</v>
      </c>
      <c r="U430" s="42">
        <v>0</v>
      </c>
      <c r="V430" s="43">
        <v>0.77210000000000001</v>
      </c>
      <c r="W430" s="41">
        <v>0.60949999999999993</v>
      </c>
      <c r="X430" s="42">
        <v>0.38240000000000002</v>
      </c>
      <c r="Y430" s="43">
        <v>0.25019999999999998</v>
      </c>
      <c r="Z430" s="41">
        <v>9.9699999999999997E-2</v>
      </c>
      <c r="AA430" s="44">
        <v>0.32050000000000001</v>
      </c>
      <c r="AB430" s="44">
        <v>0.19939999999999999</v>
      </c>
      <c r="AC430" s="62">
        <v>1.6500000000000001E-2</v>
      </c>
    </row>
    <row r="431" spans="1:29" x14ac:dyDescent="0.15">
      <c r="A431" s="25"/>
      <c r="D431" s="40"/>
      <c r="E431" s="41"/>
      <c r="F431" s="42"/>
      <c r="G431" s="43"/>
      <c r="H431" s="41"/>
      <c r="I431" s="42"/>
      <c r="J431" s="42"/>
      <c r="K431" s="42"/>
      <c r="L431" s="42"/>
      <c r="M431" s="43"/>
      <c r="N431" s="44"/>
      <c r="O431" s="44"/>
      <c r="P431" s="41"/>
      <c r="Q431" s="44"/>
      <c r="R431" s="44"/>
      <c r="S431" s="44"/>
      <c r="T431" s="41"/>
      <c r="U431" s="42"/>
      <c r="V431" s="43"/>
      <c r="W431" s="41"/>
      <c r="X431" s="42"/>
      <c r="Y431" s="43"/>
      <c r="Z431" s="44"/>
      <c r="AA431" s="44"/>
      <c r="AB431" s="44"/>
      <c r="AC431" s="43"/>
    </row>
    <row r="432" spans="1:29" ht="28" x14ac:dyDescent="0.15">
      <c r="A432" s="24" t="s">
        <v>151</v>
      </c>
      <c r="B432" s="24" t="s">
        <v>152</v>
      </c>
      <c r="C432" s="30" t="s">
        <v>153</v>
      </c>
      <c r="D432" s="40"/>
      <c r="E432" s="41"/>
      <c r="F432" s="42"/>
      <c r="G432" s="43"/>
      <c r="H432" s="41"/>
      <c r="I432" s="42"/>
      <c r="J432" s="42"/>
      <c r="K432" s="42"/>
      <c r="L432" s="42"/>
      <c r="M432" s="43"/>
      <c r="N432" s="44"/>
      <c r="O432" s="44"/>
      <c r="P432" s="41"/>
      <c r="Q432" s="44"/>
      <c r="R432" s="44"/>
      <c r="S432" s="44"/>
      <c r="T432" s="41"/>
      <c r="U432" s="42"/>
      <c r="V432" s="43"/>
      <c r="W432" s="41"/>
      <c r="X432" s="42"/>
      <c r="Y432" s="43"/>
      <c r="Z432" s="44"/>
      <c r="AA432" s="44"/>
      <c r="AB432" s="44"/>
      <c r="AC432" s="43"/>
    </row>
    <row r="433" spans="1:29" x14ac:dyDescent="0.15">
      <c r="A433" s="25"/>
      <c r="C433" s="29" t="s">
        <v>38</v>
      </c>
      <c r="D433" s="40">
        <v>84.986800000000002</v>
      </c>
      <c r="E433" s="41">
        <v>87.196700000000007</v>
      </c>
      <c r="F433" s="42">
        <v>84.964300000000009</v>
      </c>
      <c r="G433" s="43">
        <v>84.463700000000003</v>
      </c>
      <c r="H433" s="41">
        <v>88.25</v>
      </c>
      <c r="I433" s="42">
        <v>82</v>
      </c>
      <c r="J433" s="42">
        <v>79.25</v>
      </c>
      <c r="K433" s="42">
        <v>86.25</v>
      </c>
      <c r="L433" s="42">
        <v>86</v>
      </c>
      <c r="M433" s="43">
        <v>94.75</v>
      </c>
      <c r="N433" s="44">
        <v>83.457599999999999</v>
      </c>
      <c r="O433" s="44">
        <v>86.494799999999998</v>
      </c>
      <c r="P433" s="41">
        <v>80.375399999999999</v>
      </c>
      <c r="Q433" s="44">
        <v>84.362800000000007</v>
      </c>
      <c r="R433" s="44">
        <v>87.517899999999997</v>
      </c>
      <c r="S433" s="44">
        <v>87.828400000000002</v>
      </c>
      <c r="T433" s="41">
        <v>86.733499999999992</v>
      </c>
      <c r="U433" s="42">
        <v>80.798599999999993</v>
      </c>
      <c r="V433" s="43">
        <v>84.971699999999998</v>
      </c>
      <c r="W433" s="41">
        <v>86.166799999999995</v>
      </c>
      <c r="X433" s="42">
        <v>83.807000000000002</v>
      </c>
      <c r="Y433" s="43">
        <v>85.462999999999994</v>
      </c>
      <c r="Z433" s="41">
        <v>89.818700000000007</v>
      </c>
      <c r="AA433" s="44">
        <v>93.113500000000002</v>
      </c>
      <c r="AB433" s="44">
        <v>96.237099999999998</v>
      </c>
      <c r="AC433" s="43">
        <v>84.459800000000001</v>
      </c>
    </row>
    <row r="434" spans="1:29" x14ac:dyDescent="0.15">
      <c r="A434" s="25"/>
      <c r="C434" s="29" t="s">
        <v>40</v>
      </c>
      <c r="D434" s="40">
        <v>14.843400000000001</v>
      </c>
      <c r="E434" s="41">
        <v>12.8033</v>
      </c>
      <c r="F434" s="42">
        <v>14.874499999999999</v>
      </c>
      <c r="G434" s="43">
        <v>15.3195</v>
      </c>
      <c r="H434" s="41">
        <v>11.75</v>
      </c>
      <c r="I434" s="42">
        <v>17.75</v>
      </c>
      <c r="J434" s="42">
        <v>20.25</v>
      </c>
      <c r="K434" s="42">
        <v>13.750000000000002</v>
      </c>
      <c r="L434" s="42">
        <v>13.750000000000002</v>
      </c>
      <c r="M434" s="43">
        <v>5.25</v>
      </c>
      <c r="N434" s="44">
        <v>16.258900000000001</v>
      </c>
      <c r="O434" s="44">
        <v>13.447500000000002</v>
      </c>
      <c r="P434" s="41">
        <v>19.481200000000001</v>
      </c>
      <c r="Q434" s="44">
        <v>15.5357</v>
      </c>
      <c r="R434" s="44">
        <v>12.3392</v>
      </c>
      <c r="S434" s="44">
        <v>11.848699999999999</v>
      </c>
      <c r="T434" s="41">
        <v>13.139400000000002</v>
      </c>
      <c r="U434" s="42">
        <v>19.050900000000002</v>
      </c>
      <c r="V434" s="43">
        <v>14.724300000000001</v>
      </c>
      <c r="W434" s="41">
        <v>13.681299999999998</v>
      </c>
      <c r="X434" s="42">
        <v>16.0975</v>
      </c>
      <c r="Y434" s="43">
        <v>14.286799999999999</v>
      </c>
      <c r="Z434" s="41">
        <v>10.089</v>
      </c>
      <c r="AA434" s="44">
        <v>6.8314000000000004</v>
      </c>
      <c r="AB434" s="44">
        <v>3.6594000000000002</v>
      </c>
      <c r="AC434" s="43">
        <v>15.4695</v>
      </c>
    </row>
    <row r="435" spans="1:29" x14ac:dyDescent="0.15">
      <c r="A435" s="25"/>
      <c r="C435" s="29" t="s">
        <v>39</v>
      </c>
      <c r="D435" s="40">
        <v>0.16980000000000001</v>
      </c>
      <c r="E435" s="41">
        <v>0</v>
      </c>
      <c r="F435" s="42">
        <v>0.16109999999999999</v>
      </c>
      <c r="G435" s="43">
        <v>0.21679999999999999</v>
      </c>
      <c r="H435" s="41">
        <v>0</v>
      </c>
      <c r="I435" s="42">
        <v>0.25</v>
      </c>
      <c r="J435" s="42">
        <v>0.5</v>
      </c>
      <c r="K435" s="42">
        <v>0</v>
      </c>
      <c r="L435" s="42">
        <v>0.25</v>
      </c>
      <c r="M435" s="43">
        <v>0</v>
      </c>
      <c r="N435" s="44">
        <v>0.28349999999999997</v>
      </c>
      <c r="O435" s="44">
        <v>5.7700000000000001E-2</v>
      </c>
      <c r="P435" s="41">
        <v>0.1434</v>
      </c>
      <c r="Q435" s="44">
        <v>0.10150000000000001</v>
      </c>
      <c r="R435" s="44">
        <v>0.1429</v>
      </c>
      <c r="S435" s="44">
        <v>0.32290000000000002</v>
      </c>
      <c r="T435" s="41">
        <v>0.12709999999999999</v>
      </c>
      <c r="U435" s="42">
        <v>0.15059999999999998</v>
      </c>
      <c r="V435" s="43">
        <v>0.30399999999999999</v>
      </c>
      <c r="W435" s="41">
        <v>0.15190000000000001</v>
      </c>
      <c r="X435" s="42">
        <v>9.5500000000000002E-2</v>
      </c>
      <c r="Y435" s="43">
        <v>0.25019999999999998</v>
      </c>
      <c r="Z435" s="41">
        <v>9.2299999999999993E-2</v>
      </c>
      <c r="AA435" s="44">
        <v>5.5100000000000003E-2</v>
      </c>
      <c r="AB435" s="44">
        <v>0.1036</v>
      </c>
      <c r="AC435" s="43">
        <v>7.0599999999999996E-2</v>
      </c>
    </row>
    <row r="436" spans="1:29" x14ac:dyDescent="0.15">
      <c r="A436" s="25"/>
      <c r="D436" s="40"/>
      <c r="E436" s="41"/>
      <c r="F436" s="42"/>
      <c r="G436" s="43"/>
      <c r="H436" s="41"/>
      <c r="I436" s="42"/>
      <c r="J436" s="42"/>
      <c r="K436" s="42"/>
      <c r="L436" s="42"/>
      <c r="M436" s="43"/>
      <c r="N436" s="44"/>
      <c r="O436" s="44"/>
      <c r="P436" s="41"/>
      <c r="Q436" s="44"/>
      <c r="R436" s="44"/>
      <c r="S436" s="44"/>
      <c r="T436" s="41"/>
      <c r="U436" s="42"/>
      <c r="V436" s="43"/>
      <c r="W436" s="41"/>
      <c r="X436" s="42"/>
      <c r="Y436" s="43"/>
      <c r="Z436" s="44"/>
      <c r="AA436" s="44"/>
      <c r="AB436" s="44"/>
      <c r="AC436" s="43"/>
    </row>
    <row r="437" spans="1:29" ht="42" x14ac:dyDescent="0.15">
      <c r="A437" s="24" t="s">
        <v>154</v>
      </c>
      <c r="B437" s="24" t="s">
        <v>155</v>
      </c>
      <c r="C437" s="30" t="s">
        <v>156</v>
      </c>
      <c r="D437" s="40"/>
      <c r="E437" s="41"/>
      <c r="F437" s="42"/>
      <c r="G437" s="43"/>
      <c r="H437" s="41"/>
      <c r="I437" s="42"/>
      <c r="J437" s="42"/>
      <c r="K437" s="42"/>
      <c r="L437" s="42"/>
      <c r="M437" s="43"/>
      <c r="N437" s="44"/>
      <c r="O437" s="44"/>
      <c r="P437" s="41"/>
      <c r="Q437" s="44"/>
      <c r="R437" s="44"/>
      <c r="S437" s="44"/>
      <c r="T437" s="41"/>
      <c r="U437" s="42"/>
      <c r="V437" s="43"/>
      <c r="W437" s="41"/>
      <c r="X437" s="42"/>
      <c r="Y437" s="43"/>
      <c r="Z437" s="44"/>
      <c r="AA437" s="44"/>
      <c r="AB437" s="44"/>
      <c r="AC437" s="43"/>
    </row>
    <row r="438" spans="1:29" x14ac:dyDescent="0.15">
      <c r="A438" s="25"/>
      <c r="C438" s="29" t="s">
        <v>38</v>
      </c>
      <c r="D438" s="40">
        <v>17.685000000000002</v>
      </c>
      <c r="E438" s="41">
        <v>10.3019</v>
      </c>
      <c r="F438" s="42">
        <v>17.1892</v>
      </c>
      <c r="G438" s="43">
        <v>19.757300000000001</v>
      </c>
      <c r="H438" s="41">
        <v>21.75</v>
      </c>
      <c r="I438" s="42">
        <v>18.75</v>
      </c>
      <c r="J438" s="42">
        <v>11.75</v>
      </c>
      <c r="K438" s="42">
        <v>18.75</v>
      </c>
      <c r="L438" s="42">
        <v>12.5</v>
      </c>
      <c r="M438" s="43">
        <v>11.5</v>
      </c>
      <c r="N438" s="44">
        <v>23.125999999999998</v>
      </c>
      <c r="O438" s="44">
        <v>12.3194</v>
      </c>
      <c r="P438" s="41">
        <v>24.086400000000001</v>
      </c>
      <c r="Q438" s="44">
        <v>20.455000000000002</v>
      </c>
      <c r="R438" s="44">
        <v>16.523499999999999</v>
      </c>
      <c r="S438" s="44">
        <v>8.0754999999999999</v>
      </c>
      <c r="T438" s="41">
        <v>9.8242999999999991</v>
      </c>
      <c r="U438" s="42">
        <v>22.674800000000001</v>
      </c>
      <c r="V438" s="43">
        <v>32.883200000000002</v>
      </c>
      <c r="W438" s="41">
        <v>31.848199999999999</v>
      </c>
      <c r="X438" s="42">
        <v>16.654199999999999</v>
      </c>
      <c r="Y438" s="43">
        <v>10.264800000000001</v>
      </c>
      <c r="Z438" s="54"/>
      <c r="AA438" s="54"/>
      <c r="AB438" s="54"/>
      <c r="AC438" s="43">
        <v>15.9877</v>
      </c>
    </row>
    <row r="439" spans="1:29" x14ac:dyDescent="0.15">
      <c r="A439" s="25"/>
      <c r="C439" s="29" t="s">
        <v>40</v>
      </c>
      <c r="D439" s="40">
        <v>81.684899999999999</v>
      </c>
      <c r="E439" s="41">
        <v>89.698099999999997</v>
      </c>
      <c r="F439" s="42">
        <v>81.853899999999996</v>
      </c>
      <c r="G439" s="43">
        <v>79.731899999999996</v>
      </c>
      <c r="H439" s="41">
        <v>77.75</v>
      </c>
      <c r="I439" s="42">
        <v>80.5</v>
      </c>
      <c r="J439" s="42">
        <v>88</v>
      </c>
      <c r="K439" s="42">
        <v>80</v>
      </c>
      <c r="L439" s="42">
        <v>86.75</v>
      </c>
      <c r="M439" s="43">
        <v>88.5</v>
      </c>
      <c r="N439" s="44">
        <v>76.431300000000007</v>
      </c>
      <c r="O439" s="44">
        <v>86.865600000000001</v>
      </c>
      <c r="P439" s="41">
        <v>75.679300000000012</v>
      </c>
      <c r="Q439" s="44">
        <v>78.628</v>
      </c>
      <c r="R439" s="44">
        <v>82.617499999999993</v>
      </c>
      <c r="S439" s="44">
        <v>91.471599999999995</v>
      </c>
      <c r="T439" s="41">
        <v>89.207899999999995</v>
      </c>
      <c r="U439" s="42">
        <v>77.325200000000009</v>
      </c>
      <c r="V439" s="43">
        <v>66.675200000000004</v>
      </c>
      <c r="W439" s="41">
        <v>67.293999999999997</v>
      </c>
      <c r="X439" s="42">
        <v>82.961500000000001</v>
      </c>
      <c r="Y439" s="43">
        <v>89.005700000000004</v>
      </c>
      <c r="Z439" s="54"/>
      <c r="AA439" s="54"/>
      <c r="AB439" s="54"/>
      <c r="AC439" s="43">
        <v>83.941699999999997</v>
      </c>
    </row>
    <row r="440" spans="1:29" x14ac:dyDescent="0.15">
      <c r="A440" s="25"/>
      <c r="C440" s="29" t="s">
        <v>39</v>
      </c>
      <c r="D440" s="40">
        <v>0.63009999999999999</v>
      </c>
      <c r="E440" s="41">
        <v>0</v>
      </c>
      <c r="F440" s="42">
        <v>0.95689999999999997</v>
      </c>
      <c r="G440" s="43">
        <v>0.51090000000000002</v>
      </c>
      <c r="H440" s="41">
        <v>0.5</v>
      </c>
      <c r="I440" s="42">
        <v>0.75</v>
      </c>
      <c r="J440" s="42">
        <v>0.25</v>
      </c>
      <c r="K440" s="42">
        <v>1.25</v>
      </c>
      <c r="L440" s="42">
        <v>0.75</v>
      </c>
      <c r="M440" s="43">
        <v>0</v>
      </c>
      <c r="N440" s="44">
        <v>0.44260000000000005</v>
      </c>
      <c r="O440" s="44">
        <v>0.81489999999999996</v>
      </c>
      <c r="P440" s="41">
        <v>0.23430000000000001</v>
      </c>
      <c r="Q440" s="44">
        <v>0.91699999999999993</v>
      </c>
      <c r="R440" s="44">
        <v>0.85899999999999999</v>
      </c>
      <c r="S440" s="44">
        <v>0.45290000000000002</v>
      </c>
      <c r="T440" s="41">
        <v>0.9678000000000001</v>
      </c>
      <c r="U440" s="42">
        <v>0</v>
      </c>
      <c r="V440" s="43">
        <v>0.44169999999999998</v>
      </c>
      <c r="W440" s="41">
        <v>0.85780000000000001</v>
      </c>
      <c r="X440" s="42">
        <v>0.38440000000000002</v>
      </c>
      <c r="Y440" s="43">
        <v>0.72950000000000004</v>
      </c>
      <c r="Z440" s="54"/>
      <c r="AA440" s="54"/>
      <c r="AB440" s="54"/>
      <c r="AC440" s="43">
        <v>7.0599999999999996E-2</v>
      </c>
    </row>
    <row r="441" spans="1:29" x14ac:dyDescent="0.15">
      <c r="A441" s="25"/>
      <c r="D441" s="40"/>
      <c r="E441" s="41"/>
      <c r="F441" s="42"/>
      <c r="G441" s="43"/>
      <c r="H441" s="41"/>
      <c r="I441" s="42"/>
      <c r="J441" s="42"/>
      <c r="K441" s="42"/>
      <c r="L441" s="42"/>
      <c r="M441" s="43"/>
      <c r="N441" s="44"/>
      <c r="O441" s="44"/>
      <c r="P441" s="41"/>
      <c r="Q441" s="44"/>
      <c r="R441" s="44"/>
      <c r="S441" s="44"/>
      <c r="T441" s="41"/>
      <c r="U441" s="42"/>
      <c r="V441" s="43"/>
      <c r="W441" s="41"/>
      <c r="X441" s="42"/>
      <c r="Y441" s="43"/>
      <c r="Z441" s="44"/>
      <c r="AA441" s="44"/>
      <c r="AB441" s="44"/>
      <c r="AC441" s="43"/>
    </row>
    <row r="442" spans="1:29" x14ac:dyDescent="0.15">
      <c r="A442" s="24" t="s">
        <v>157</v>
      </c>
      <c r="B442" s="24" t="s">
        <v>158</v>
      </c>
      <c r="C442" s="30" t="s">
        <v>159</v>
      </c>
      <c r="D442" s="40"/>
      <c r="E442" s="41"/>
      <c r="F442" s="42"/>
      <c r="G442" s="43"/>
      <c r="H442" s="41"/>
      <c r="I442" s="42"/>
      <c r="J442" s="42"/>
      <c r="K442" s="42"/>
      <c r="L442" s="42"/>
      <c r="M442" s="43"/>
      <c r="N442" s="44"/>
      <c r="O442" s="44"/>
      <c r="P442" s="41"/>
      <c r="Q442" s="44"/>
      <c r="R442" s="44"/>
      <c r="S442" s="44"/>
      <c r="T442" s="41"/>
      <c r="U442" s="42"/>
      <c r="V442" s="43"/>
      <c r="W442" s="41"/>
      <c r="X442" s="42"/>
      <c r="Y442" s="43"/>
      <c r="Z442" s="44"/>
      <c r="AA442" s="44"/>
      <c r="AB442" s="44"/>
      <c r="AC442" s="43"/>
    </row>
    <row r="443" spans="1:29" x14ac:dyDescent="0.15">
      <c r="A443" s="25"/>
      <c r="C443" s="29" t="s">
        <v>38</v>
      </c>
      <c r="D443" s="40">
        <v>9.8186999999999998</v>
      </c>
      <c r="E443" s="41">
        <v>7.8032000000000004</v>
      </c>
      <c r="F443" s="42">
        <v>8.7901999999999987</v>
      </c>
      <c r="G443" s="43">
        <v>11.1912</v>
      </c>
      <c r="H443" s="41">
        <v>10.75</v>
      </c>
      <c r="I443" s="42">
        <v>13</v>
      </c>
      <c r="J443" s="42">
        <v>7.5</v>
      </c>
      <c r="K443" s="42">
        <v>8.75</v>
      </c>
      <c r="L443" s="42">
        <v>4.25</v>
      </c>
      <c r="M443" s="43">
        <v>7.5</v>
      </c>
      <c r="N443" s="44">
        <v>11.499600000000001</v>
      </c>
      <c r="O443" s="44">
        <v>8.1612000000000009</v>
      </c>
      <c r="P443" s="41">
        <v>14.4841</v>
      </c>
      <c r="Q443" s="44">
        <v>8.891</v>
      </c>
      <c r="R443" s="44">
        <v>8.6280999999999999</v>
      </c>
      <c r="S443" s="44">
        <v>7.3369</v>
      </c>
      <c r="T443" s="41">
        <v>5.8069000000000006</v>
      </c>
      <c r="U443" s="42">
        <v>12.376800000000001</v>
      </c>
      <c r="V443" s="43">
        <v>17.565799999999999</v>
      </c>
      <c r="W443" s="41">
        <v>14.9331</v>
      </c>
      <c r="X443" s="42">
        <v>8.8294999999999995</v>
      </c>
      <c r="Y443" s="43">
        <v>7.7419000000000002</v>
      </c>
      <c r="Z443" s="54"/>
      <c r="AA443" s="54"/>
      <c r="AB443" s="44">
        <v>12.3066</v>
      </c>
      <c r="AC443" s="56"/>
    </row>
    <row r="444" spans="1:29" x14ac:dyDescent="0.15">
      <c r="A444" s="25"/>
      <c r="C444" s="29" t="s">
        <v>40</v>
      </c>
      <c r="D444" s="40">
        <v>87.234800000000007</v>
      </c>
      <c r="E444" s="41">
        <v>88.945499999999996</v>
      </c>
      <c r="F444" s="42">
        <v>87.652000000000001</v>
      </c>
      <c r="G444" s="43">
        <v>86.41</v>
      </c>
      <c r="H444" s="41">
        <v>86.5</v>
      </c>
      <c r="I444" s="42">
        <v>84.25</v>
      </c>
      <c r="J444" s="42">
        <v>89</v>
      </c>
      <c r="K444" s="42">
        <v>86.5</v>
      </c>
      <c r="L444" s="42">
        <v>93.25</v>
      </c>
      <c r="M444" s="43">
        <v>92.5</v>
      </c>
      <c r="N444" s="44">
        <v>86.477000000000004</v>
      </c>
      <c r="O444" s="44">
        <v>87.982100000000003</v>
      </c>
      <c r="P444" s="41">
        <v>83.408799999999999</v>
      </c>
      <c r="Q444" s="44">
        <v>87.895700000000005</v>
      </c>
      <c r="R444" s="44">
        <v>88.160200000000003</v>
      </c>
      <c r="S444" s="44">
        <v>89.363099999999989</v>
      </c>
      <c r="T444" s="41">
        <v>90.789400000000001</v>
      </c>
      <c r="U444" s="42">
        <v>85.324299999999994</v>
      </c>
      <c r="V444" s="43">
        <v>79.962400000000002</v>
      </c>
      <c r="W444" s="41">
        <v>82.048699999999997</v>
      </c>
      <c r="X444" s="42">
        <v>87.465999999999994</v>
      </c>
      <c r="Y444" s="43">
        <v>90.104900000000001</v>
      </c>
      <c r="Z444" s="54"/>
      <c r="AA444" s="54"/>
      <c r="AB444" s="44">
        <v>86.628100000000003</v>
      </c>
      <c r="AC444" s="56"/>
    </row>
    <row r="445" spans="1:29" x14ac:dyDescent="0.15">
      <c r="A445" s="25"/>
      <c r="C445" s="29" t="s">
        <v>39</v>
      </c>
      <c r="D445" s="40">
        <v>2.9465000000000003</v>
      </c>
      <c r="E445" s="41">
        <v>3.2513000000000001</v>
      </c>
      <c r="F445" s="42">
        <v>3.5577999999999999</v>
      </c>
      <c r="G445" s="43">
        <v>2.3987000000000003</v>
      </c>
      <c r="H445" s="41">
        <v>2.75</v>
      </c>
      <c r="I445" s="42">
        <v>2.75</v>
      </c>
      <c r="J445" s="42">
        <v>3.5000000000000004</v>
      </c>
      <c r="K445" s="42">
        <v>4.75</v>
      </c>
      <c r="L445" s="42">
        <v>2.5</v>
      </c>
      <c r="M445" s="43">
        <v>0</v>
      </c>
      <c r="N445" s="44">
        <v>2.0234999999999999</v>
      </c>
      <c r="O445" s="44">
        <v>3.8566999999999996</v>
      </c>
      <c r="P445" s="41">
        <v>2.1071</v>
      </c>
      <c r="Q445" s="44">
        <v>3.2133000000000003</v>
      </c>
      <c r="R445" s="44">
        <v>3.2117</v>
      </c>
      <c r="S445" s="44">
        <v>3.2999000000000001</v>
      </c>
      <c r="T445" s="41">
        <v>3.4036999999999997</v>
      </c>
      <c r="U445" s="42">
        <v>2.2988999999999997</v>
      </c>
      <c r="V445" s="43">
        <v>2.4718</v>
      </c>
      <c r="W445" s="41">
        <v>3.0182000000000002</v>
      </c>
      <c r="X445" s="42">
        <v>3.7045000000000003</v>
      </c>
      <c r="Y445" s="43">
        <v>2.1532</v>
      </c>
      <c r="Z445" s="54"/>
      <c r="AA445" s="54"/>
      <c r="AB445" s="44">
        <v>1.0652999999999999</v>
      </c>
      <c r="AC445" s="56"/>
    </row>
    <row r="446" spans="1:29" x14ac:dyDescent="0.15">
      <c r="A446" s="25"/>
      <c r="D446" s="40"/>
      <c r="E446" s="41"/>
      <c r="F446" s="42"/>
      <c r="G446" s="43"/>
      <c r="H446" s="41"/>
      <c r="I446" s="42"/>
      <c r="J446" s="42"/>
      <c r="K446" s="42"/>
      <c r="L446" s="42"/>
      <c r="M446" s="43"/>
      <c r="N446" s="44"/>
      <c r="O446" s="44"/>
      <c r="P446" s="41"/>
      <c r="Q446" s="44"/>
      <c r="R446" s="44"/>
      <c r="S446" s="44"/>
      <c r="T446" s="41"/>
      <c r="U446" s="42"/>
      <c r="V446" s="43"/>
      <c r="W446" s="41"/>
      <c r="X446" s="42"/>
      <c r="Y446" s="43"/>
      <c r="Z446" s="44"/>
      <c r="AA446" s="44"/>
      <c r="AB446" s="44"/>
      <c r="AC446" s="43"/>
    </row>
    <row r="447" spans="1:29" ht="42" x14ac:dyDescent="0.15">
      <c r="A447" s="25"/>
      <c r="B447" s="24" t="s">
        <v>160</v>
      </c>
      <c r="C447" s="30" t="s">
        <v>161</v>
      </c>
      <c r="D447" s="40"/>
      <c r="E447" s="41"/>
      <c r="F447" s="42"/>
      <c r="G447" s="43"/>
      <c r="H447" s="41"/>
      <c r="I447" s="42"/>
      <c r="J447" s="42"/>
      <c r="K447" s="42"/>
      <c r="L447" s="42"/>
      <c r="M447" s="43"/>
      <c r="N447" s="44"/>
      <c r="O447" s="44"/>
      <c r="P447" s="41"/>
      <c r="Q447" s="44"/>
      <c r="R447" s="44"/>
      <c r="S447" s="44"/>
      <c r="T447" s="41"/>
      <c r="U447" s="42"/>
      <c r="V447" s="43"/>
      <c r="W447" s="41"/>
      <c r="X447" s="42"/>
      <c r="Y447" s="43"/>
      <c r="Z447" s="44"/>
      <c r="AA447" s="44"/>
      <c r="AB447" s="44"/>
      <c r="AC447" s="43"/>
    </row>
    <row r="448" spans="1:29" x14ac:dyDescent="0.15">
      <c r="A448" s="25"/>
      <c r="C448" s="29" t="s">
        <v>102</v>
      </c>
      <c r="D448" s="40">
        <v>0.69109999999999994</v>
      </c>
      <c r="E448" s="41">
        <v>3.2370000000000001</v>
      </c>
      <c r="F448" s="42">
        <v>0.1424</v>
      </c>
      <c r="G448" s="43">
        <v>0.49329999999999996</v>
      </c>
      <c r="H448" s="41">
        <v>1</v>
      </c>
      <c r="I448" s="42">
        <v>0.5</v>
      </c>
      <c r="J448" s="42">
        <v>0.5</v>
      </c>
      <c r="K448" s="42">
        <v>1.25</v>
      </c>
      <c r="L448" s="42">
        <v>0.25</v>
      </c>
      <c r="M448" s="43">
        <v>0</v>
      </c>
      <c r="N448" s="44">
        <v>0.90799999999999992</v>
      </c>
      <c r="O448" s="44">
        <v>0.47730000000000006</v>
      </c>
      <c r="P448" s="41">
        <v>0.78090000000000004</v>
      </c>
      <c r="Q448" s="44">
        <v>0.36879999999999996</v>
      </c>
      <c r="R448" s="44">
        <v>0.97429999999999994</v>
      </c>
      <c r="S448" s="44">
        <v>0.70789999999999997</v>
      </c>
      <c r="T448" s="41">
        <v>0.97680000000000011</v>
      </c>
      <c r="U448" s="42">
        <v>0.51819999999999999</v>
      </c>
      <c r="V448" s="43">
        <v>0.1343</v>
      </c>
      <c r="W448" s="41">
        <v>0</v>
      </c>
      <c r="X448" s="42">
        <v>0.57389999999999997</v>
      </c>
      <c r="Y448" s="43">
        <v>1.2060999999999999</v>
      </c>
      <c r="Z448" s="54"/>
      <c r="AA448" s="54"/>
      <c r="AB448" s="55"/>
      <c r="AC448" s="56"/>
    </row>
    <row r="449" spans="1:29" x14ac:dyDescent="0.15">
      <c r="A449" s="25"/>
      <c r="C449" s="29">
        <v>2</v>
      </c>
      <c r="D449" s="40">
        <v>0.63049999999999995</v>
      </c>
      <c r="E449" s="41">
        <v>2.3154999999999997</v>
      </c>
      <c r="F449" s="42">
        <v>0.76119999999999999</v>
      </c>
      <c r="G449" s="43">
        <v>0.1447</v>
      </c>
      <c r="H449" s="41">
        <v>0.75</v>
      </c>
      <c r="I449" s="42">
        <v>0.75</v>
      </c>
      <c r="J449" s="42">
        <v>0.25</v>
      </c>
      <c r="K449" s="42">
        <v>1</v>
      </c>
      <c r="L449" s="42">
        <v>0.25</v>
      </c>
      <c r="M449" s="43">
        <v>0.25</v>
      </c>
      <c r="N449" s="44">
        <v>0.35469999999999996</v>
      </c>
      <c r="O449" s="44">
        <v>0.90259999999999996</v>
      </c>
      <c r="P449" s="41">
        <v>0.54660000000000009</v>
      </c>
      <c r="Q449" s="44">
        <v>0.89739999999999998</v>
      </c>
      <c r="R449" s="44">
        <v>0.57240000000000002</v>
      </c>
      <c r="S449" s="44">
        <v>0.45290000000000002</v>
      </c>
      <c r="T449" s="41">
        <v>0.7681</v>
      </c>
      <c r="U449" s="42">
        <v>0.30199999999999999</v>
      </c>
      <c r="V449" s="43">
        <v>0.63439999999999996</v>
      </c>
      <c r="W449" s="41">
        <v>1.0661</v>
      </c>
      <c r="X449" s="42">
        <v>7.7100000000000002E-2</v>
      </c>
      <c r="Y449" s="43">
        <v>0.89379999999999993</v>
      </c>
      <c r="Z449" s="54"/>
      <c r="AA449" s="54"/>
      <c r="AB449" s="55"/>
      <c r="AC449" s="56"/>
    </row>
    <row r="450" spans="1:29" x14ac:dyDescent="0.15">
      <c r="A450" s="25"/>
      <c r="C450" s="29">
        <v>3</v>
      </c>
      <c r="D450" s="40">
        <v>0.77690000000000003</v>
      </c>
      <c r="E450" s="41">
        <v>2.1059000000000001</v>
      </c>
      <c r="F450" s="42">
        <v>0.86639999999999995</v>
      </c>
      <c r="G450" s="43">
        <v>0.40689999999999998</v>
      </c>
      <c r="H450" s="41">
        <v>0.75</v>
      </c>
      <c r="I450" s="42">
        <v>0.75</v>
      </c>
      <c r="J450" s="42">
        <v>0.75</v>
      </c>
      <c r="K450" s="42">
        <v>1.5</v>
      </c>
      <c r="L450" s="42">
        <v>0.5</v>
      </c>
      <c r="M450" s="43">
        <v>0</v>
      </c>
      <c r="N450" s="44">
        <v>0.83719999999999994</v>
      </c>
      <c r="O450" s="44">
        <v>0.71740000000000004</v>
      </c>
      <c r="P450" s="41">
        <v>0.63039999999999996</v>
      </c>
      <c r="Q450" s="44">
        <v>0.78869999999999996</v>
      </c>
      <c r="R450" s="44">
        <v>0.51729999999999998</v>
      </c>
      <c r="S450" s="44">
        <v>1.2342</v>
      </c>
      <c r="T450" s="41">
        <v>1.0709</v>
      </c>
      <c r="U450" s="42">
        <v>0.6331</v>
      </c>
      <c r="V450" s="43">
        <v>0.16639999999999999</v>
      </c>
      <c r="W450" s="41">
        <v>0.15190000000000001</v>
      </c>
      <c r="X450" s="42">
        <v>0.47850000000000004</v>
      </c>
      <c r="Y450" s="43">
        <v>1.4218</v>
      </c>
      <c r="Z450" s="54"/>
      <c r="AA450" s="54"/>
      <c r="AB450" s="55"/>
      <c r="AC450" s="56"/>
    </row>
    <row r="451" spans="1:29" x14ac:dyDescent="0.15">
      <c r="A451" s="25"/>
      <c r="C451" s="29">
        <v>4</v>
      </c>
      <c r="D451" s="40">
        <v>0.64660000000000006</v>
      </c>
      <c r="E451" s="41">
        <v>2.0758000000000001</v>
      </c>
      <c r="F451" s="42">
        <v>0.49790000000000001</v>
      </c>
      <c r="G451" s="43">
        <v>0.44750000000000001</v>
      </c>
      <c r="H451" s="41">
        <v>0.5</v>
      </c>
      <c r="I451" s="42">
        <v>0.75</v>
      </c>
      <c r="J451" s="42">
        <v>0.5</v>
      </c>
      <c r="K451" s="42">
        <v>1</v>
      </c>
      <c r="L451" s="42">
        <v>0.75</v>
      </c>
      <c r="M451" s="43">
        <v>0.25</v>
      </c>
      <c r="N451" s="44">
        <v>0.89580000000000004</v>
      </c>
      <c r="O451" s="44">
        <v>0.40080000000000005</v>
      </c>
      <c r="P451" s="41">
        <v>0.28760000000000002</v>
      </c>
      <c r="Q451" s="44">
        <v>0.91459999999999997</v>
      </c>
      <c r="R451" s="44">
        <v>0.54769999999999996</v>
      </c>
      <c r="S451" s="44">
        <v>0.82260000000000011</v>
      </c>
      <c r="T451" s="41">
        <v>0.74460000000000004</v>
      </c>
      <c r="U451" s="42">
        <v>0.75459999999999994</v>
      </c>
      <c r="V451" s="43">
        <v>0.27190000000000003</v>
      </c>
      <c r="W451" s="41">
        <v>0</v>
      </c>
      <c r="X451" s="42">
        <v>0.55940000000000001</v>
      </c>
      <c r="Y451" s="43">
        <v>1.0364</v>
      </c>
      <c r="Z451" s="54"/>
      <c r="AA451" s="54"/>
      <c r="AB451" s="55"/>
      <c r="AC451" s="56"/>
    </row>
    <row r="452" spans="1:29" x14ac:dyDescent="0.15">
      <c r="A452" s="25"/>
      <c r="C452" s="29">
        <v>5</v>
      </c>
      <c r="D452" s="40">
        <v>5.0511999999999997</v>
      </c>
      <c r="E452" s="41">
        <v>15.3626</v>
      </c>
      <c r="F452" s="42">
        <v>5.2405999999999997</v>
      </c>
      <c r="G452" s="43">
        <v>2.5139999999999998</v>
      </c>
      <c r="H452" s="41">
        <v>5.5</v>
      </c>
      <c r="I452" s="42">
        <v>5.75</v>
      </c>
      <c r="J452" s="42">
        <v>4.75</v>
      </c>
      <c r="K452" s="42">
        <v>4.5</v>
      </c>
      <c r="L452" s="42">
        <v>3.25</v>
      </c>
      <c r="M452" s="43">
        <v>4.5</v>
      </c>
      <c r="N452" s="44">
        <v>3.9496000000000002</v>
      </c>
      <c r="O452" s="44">
        <v>6.1375000000000002</v>
      </c>
      <c r="P452" s="41">
        <v>4.4796000000000005</v>
      </c>
      <c r="Q452" s="44">
        <v>4.5308999999999999</v>
      </c>
      <c r="R452" s="44">
        <v>5.7081</v>
      </c>
      <c r="S452" s="44">
        <v>5.7378999999999998</v>
      </c>
      <c r="T452" s="41">
        <v>6.5292000000000003</v>
      </c>
      <c r="U452" s="42">
        <v>3.8588999999999998</v>
      </c>
      <c r="V452" s="43">
        <v>2.5048999999999997</v>
      </c>
      <c r="W452" s="41">
        <v>2.2841</v>
      </c>
      <c r="X452" s="42">
        <v>4.0213999999999999</v>
      </c>
      <c r="Y452" s="43">
        <v>7.6480000000000006</v>
      </c>
      <c r="Z452" s="54"/>
      <c r="AA452" s="54"/>
      <c r="AB452" s="55"/>
      <c r="AC452" s="56"/>
    </row>
    <row r="453" spans="1:29" x14ac:dyDescent="0.15">
      <c r="A453" s="25"/>
      <c r="C453" s="29">
        <v>6</v>
      </c>
      <c r="D453" s="40">
        <v>4.0294000000000008</v>
      </c>
      <c r="E453" s="41">
        <v>8.6644000000000005</v>
      </c>
      <c r="F453" s="42">
        <v>5.1813000000000002</v>
      </c>
      <c r="G453" s="43">
        <v>2.0617000000000001</v>
      </c>
      <c r="H453" s="41">
        <v>4</v>
      </c>
      <c r="I453" s="42">
        <v>4.25</v>
      </c>
      <c r="J453" s="42">
        <v>4.25</v>
      </c>
      <c r="K453" s="42">
        <v>3.5000000000000004</v>
      </c>
      <c r="L453" s="42">
        <v>4.5</v>
      </c>
      <c r="M453" s="43">
        <v>2</v>
      </c>
      <c r="N453" s="44">
        <v>4.2389000000000001</v>
      </c>
      <c r="O453" s="44">
        <v>3.8228</v>
      </c>
      <c r="P453" s="41">
        <v>3.08</v>
      </c>
      <c r="Q453" s="44">
        <v>6.0952000000000002</v>
      </c>
      <c r="R453" s="44">
        <v>2.7063000000000001</v>
      </c>
      <c r="S453" s="44">
        <v>3.9575</v>
      </c>
      <c r="T453" s="41">
        <v>4.5583999999999998</v>
      </c>
      <c r="U453" s="42">
        <v>4.1589999999999998</v>
      </c>
      <c r="V453" s="43">
        <v>2.5114999999999998</v>
      </c>
      <c r="W453" s="41">
        <v>2.4809000000000001</v>
      </c>
      <c r="X453" s="42">
        <v>4.4508000000000001</v>
      </c>
      <c r="Y453" s="43">
        <v>4.5682999999999998</v>
      </c>
      <c r="Z453" s="54"/>
      <c r="AA453" s="54"/>
      <c r="AB453" s="55"/>
      <c r="AC453" s="56"/>
    </row>
    <row r="454" spans="1:29" x14ac:dyDescent="0.15">
      <c r="A454" s="25"/>
      <c r="C454" s="29">
        <v>7</v>
      </c>
      <c r="D454" s="40">
        <v>9.2061000000000011</v>
      </c>
      <c r="E454" s="41">
        <v>12.304600000000001</v>
      </c>
      <c r="F454" s="42">
        <v>12.250299999999999</v>
      </c>
      <c r="G454" s="43">
        <v>6.0785</v>
      </c>
      <c r="H454" s="41">
        <v>10</v>
      </c>
      <c r="I454" s="42">
        <v>8</v>
      </c>
      <c r="J454" s="42">
        <v>10.5</v>
      </c>
      <c r="K454" s="42">
        <v>10</v>
      </c>
      <c r="L454" s="42">
        <v>7.2499999999999991</v>
      </c>
      <c r="M454" s="43">
        <v>10.5</v>
      </c>
      <c r="N454" s="44">
        <v>8.6692999999999998</v>
      </c>
      <c r="O454" s="44">
        <v>9.7354000000000003</v>
      </c>
      <c r="P454" s="41">
        <v>11.569699999999999</v>
      </c>
      <c r="Q454" s="44">
        <v>8.7556999999999992</v>
      </c>
      <c r="R454" s="44">
        <v>8.1283999999999992</v>
      </c>
      <c r="S454" s="44">
        <v>8.0594000000000001</v>
      </c>
      <c r="T454" s="41">
        <v>8.0699000000000005</v>
      </c>
      <c r="U454" s="42">
        <v>10.0863</v>
      </c>
      <c r="V454" s="43">
        <v>11.2516</v>
      </c>
      <c r="W454" s="41">
        <v>8.4067000000000007</v>
      </c>
      <c r="X454" s="42">
        <v>10.0421</v>
      </c>
      <c r="Y454" s="43">
        <v>8.9626999999999999</v>
      </c>
      <c r="Z454" s="54"/>
      <c r="AA454" s="54"/>
      <c r="AB454" s="55"/>
      <c r="AC454" s="56"/>
    </row>
    <row r="455" spans="1:29" x14ac:dyDescent="0.15">
      <c r="A455" s="25"/>
      <c r="C455" s="29">
        <v>8</v>
      </c>
      <c r="D455" s="40">
        <v>20.982400000000002</v>
      </c>
      <c r="E455" s="41">
        <v>13.9824</v>
      </c>
      <c r="F455" s="42">
        <v>27.810499999999998</v>
      </c>
      <c r="G455" s="43">
        <v>17.000999999999998</v>
      </c>
      <c r="H455" s="41">
        <v>18.25</v>
      </c>
      <c r="I455" s="42">
        <v>21.25</v>
      </c>
      <c r="J455" s="42">
        <v>23.75</v>
      </c>
      <c r="K455" s="42">
        <v>25.5</v>
      </c>
      <c r="L455" s="42">
        <v>18.75</v>
      </c>
      <c r="M455" s="43">
        <v>24.25</v>
      </c>
      <c r="N455" s="44">
        <v>19.8093</v>
      </c>
      <c r="O455" s="44">
        <v>22.139199999999999</v>
      </c>
      <c r="P455" s="41">
        <v>21.7254</v>
      </c>
      <c r="Q455" s="44">
        <v>25.736199999999997</v>
      </c>
      <c r="R455" s="44">
        <v>18.9145</v>
      </c>
      <c r="S455" s="44">
        <v>16.136800000000001</v>
      </c>
      <c r="T455" s="41">
        <v>19.875499999999999</v>
      </c>
      <c r="U455" s="42">
        <v>22.833300000000001</v>
      </c>
      <c r="V455" s="43">
        <v>21.921199999999999</v>
      </c>
      <c r="W455" s="41">
        <v>21.113100000000003</v>
      </c>
      <c r="X455" s="42">
        <v>23.0428</v>
      </c>
      <c r="Y455" s="43">
        <v>19.149000000000001</v>
      </c>
      <c r="Z455" s="54"/>
      <c r="AA455" s="54"/>
      <c r="AB455" s="55"/>
      <c r="AC455" s="56"/>
    </row>
    <row r="456" spans="1:29" x14ac:dyDescent="0.15">
      <c r="A456" s="25"/>
      <c r="C456" s="29">
        <v>9</v>
      </c>
      <c r="D456" s="40">
        <v>21.793100000000003</v>
      </c>
      <c r="E456" s="41">
        <v>11.161099999999999</v>
      </c>
      <c r="F456" s="42">
        <v>21.708199999999998</v>
      </c>
      <c r="G456" s="43">
        <v>24.1403</v>
      </c>
      <c r="H456" s="41">
        <v>19</v>
      </c>
      <c r="I456" s="42">
        <v>19</v>
      </c>
      <c r="J456" s="42">
        <v>29.75</v>
      </c>
      <c r="K456" s="42">
        <v>21.5</v>
      </c>
      <c r="L456" s="42">
        <v>24.25</v>
      </c>
      <c r="M456" s="43">
        <v>28.999999999999996</v>
      </c>
      <c r="N456" s="44">
        <v>22.694400000000002</v>
      </c>
      <c r="O456" s="44">
        <v>20.904400000000003</v>
      </c>
      <c r="P456" s="41">
        <v>19.960900000000002</v>
      </c>
      <c r="Q456" s="44">
        <v>21.0518</v>
      </c>
      <c r="R456" s="44">
        <v>24.0793</v>
      </c>
      <c r="S456" s="44">
        <v>22.334899999999998</v>
      </c>
      <c r="T456" s="41">
        <v>21.619</v>
      </c>
      <c r="U456" s="42">
        <v>20.395</v>
      </c>
      <c r="V456" s="43">
        <v>23.8752</v>
      </c>
      <c r="W456" s="41">
        <v>22.903000000000002</v>
      </c>
      <c r="X456" s="42">
        <v>21.8355</v>
      </c>
      <c r="Y456" s="43">
        <v>21.085899999999999</v>
      </c>
      <c r="Z456" s="54"/>
      <c r="AA456" s="54"/>
      <c r="AB456" s="55"/>
      <c r="AC456" s="56"/>
    </row>
    <row r="457" spans="1:29" x14ac:dyDescent="0.15">
      <c r="A457" s="25"/>
      <c r="C457" s="29" t="s">
        <v>34</v>
      </c>
      <c r="D457" s="40">
        <v>36.122199999999999</v>
      </c>
      <c r="E457" s="41">
        <v>28.790700000000001</v>
      </c>
      <c r="F457" s="42">
        <v>25.541199999999996</v>
      </c>
      <c r="G457" s="43">
        <v>46.567399999999999</v>
      </c>
      <c r="H457" s="41">
        <v>40.25</v>
      </c>
      <c r="I457" s="42">
        <v>38.75</v>
      </c>
      <c r="J457" s="42">
        <v>25</v>
      </c>
      <c r="K457" s="42">
        <v>30.25</v>
      </c>
      <c r="L457" s="42">
        <v>40.25</v>
      </c>
      <c r="M457" s="43">
        <v>29.25</v>
      </c>
      <c r="N457" s="44">
        <v>37.500900000000001</v>
      </c>
      <c r="O457" s="44">
        <v>34.762599999999999</v>
      </c>
      <c r="P457" s="41">
        <v>36.938900000000004</v>
      </c>
      <c r="Q457" s="44">
        <v>30.6145</v>
      </c>
      <c r="R457" s="44">
        <v>37.851700000000001</v>
      </c>
      <c r="S457" s="44">
        <v>40.555999999999997</v>
      </c>
      <c r="T457" s="41">
        <v>35.787600000000005</v>
      </c>
      <c r="U457" s="42">
        <v>36.459499999999998</v>
      </c>
      <c r="V457" s="43">
        <v>36.394799999999996</v>
      </c>
      <c r="W457" s="41">
        <v>41.289500000000004</v>
      </c>
      <c r="X457" s="42">
        <v>34.918399999999998</v>
      </c>
      <c r="Y457" s="43">
        <v>34.028000000000006</v>
      </c>
      <c r="Z457" s="54"/>
      <c r="AA457" s="54"/>
      <c r="AB457" s="55"/>
      <c r="AC457" s="56"/>
    </row>
    <row r="458" spans="1:29" x14ac:dyDescent="0.15">
      <c r="A458" s="25"/>
      <c r="C458" s="29" t="s">
        <v>545</v>
      </c>
      <c r="D458" s="40">
        <v>7.0500000000000007E-2</v>
      </c>
      <c r="E458" s="41">
        <v>0</v>
      </c>
      <c r="F458" s="42">
        <v>0</v>
      </c>
      <c r="G458" s="43">
        <v>0.1447</v>
      </c>
      <c r="H458" s="41">
        <v>0</v>
      </c>
      <c r="I458" s="42">
        <v>0.25</v>
      </c>
      <c r="J458" s="42">
        <v>0</v>
      </c>
      <c r="K458" s="42">
        <v>0</v>
      </c>
      <c r="L458" s="42">
        <v>0</v>
      </c>
      <c r="M458" s="43">
        <v>0</v>
      </c>
      <c r="N458" s="44">
        <v>0.14200000000000002</v>
      </c>
      <c r="O458" s="44">
        <v>0</v>
      </c>
      <c r="P458" s="41">
        <v>0</v>
      </c>
      <c r="Q458" s="44">
        <v>0.24610000000000001</v>
      </c>
      <c r="R458" s="44">
        <v>0</v>
      </c>
      <c r="S458" s="44">
        <v>0</v>
      </c>
      <c r="T458" s="41">
        <v>0</v>
      </c>
      <c r="U458" s="42">
        <v>0</v>
      </c>
      <c r="V458" s="43">
        <v>0.3337</v>
      </c>
      <c r="W458" s="41">
        <v>0.30469999999999997</v>
      </c>
      <c r="X458" s="42">
        <v>0</v>
      </c>
      <c r="Y458" s="43">
        <v>0</v>
      </c>
      <c r="Z458" s="54"/>
      <c r="AA458" s="54"/>
      <c r="AB458" s="55"/>
      <c r="AC458" s="56"/>
    </row>
    <row r="459" spans="1:29" s="57" customFormat="1" x14ac:dyDescent="0.15">
      <c r="A459" s="26"/>
      <c r="B459" s="26"/>
      <c r="C459" s="31" t="s">
        <v>35</v>
      </c>
      <c r="D459" s="49">
        <f t="shared" ref="D459:Y459" si="32">(D448*1+D449*2+D450*3+D451*4+D452*5+D453*6+D454*7+D455*8+D456*9+D457*10)/SUM(D448:D457)</f>
        <v>8.4656022495859595</v>
      </c>
      <c r="E459" s="50">
        <f t="shared" si="32"/>
        <v>7.3763660000000009</v>
      </c>
      <c r="F459" s="51">
        <f t="shared" si="32"/>
        <v>8.2256829999999983</v>
      </c>
      <c r="G459" s="52">
        <f t="shared" si="32"/>
        <v>8.9151782629464833</v>
      </c>
      <c r="H459" s="50">
        <f t="shared" si="32"/>
        <v>8.4774999999999991</v>
      </c>
      <c r="I459" s="51">
        <f t="shared" si="32"/>
        <v>8.481203007518797</v>
      </c>
      <c r="J459" s="51">
        <f t="shared" si="32"/>
        <v>8.3574999999999999</v>
      </c>
      <c r="K459" s="51">
        <f t="shared" si="32"/>
        <v>8.2524999999999995</v>
      </c>
      <c r="L459" s="51">
        <f t="shared" si="32"/>
        <v>8.6999999999999993</v>
      </c>
      <c r="M459" s="52">
        <f t="shared" si="32"/>
        <v>8.57</v>
      </c>
      <c r="N459" s="53">
        <f t="shared" si="32"/>
        <v>8.5252142790619878</v>
      </c>
      <c r="O459" s="53">
        <f t="shared" si="32"/>
        <v>8.4068920000000009</v>
      </c>
      <c r="P459" s="50">
        <f t="shared" si="32"/>
        <v>8.496219</v>
      </c>
      <c r="Q459" s="53">
        <f t="shared" si="32"/>
        <v>8.3225350813703365</v>
      </c>
      <c r="R459" s="53">
        <f t="shared" si="32"/>
        <v>8.540855999999998</v>
      </c>
      <c r="S459" s="53">
        <f t="shared" si="32"/>
        <v>8.5312464687535297</v>
      </c>
      <c r="T459" s="50">
        <f t="shared" si="32"/>
        <v>8.3664080000000016</v>
      </c>
      <c r="U459" s="51">
        <f t="shared" si="32"/>
        <v>8.5170975170975165</v>
      </c>
      <c r="V459" s="52">
        <f t="shared" si="32"/>
        <v>8.6643114716925087</v>
      </c>
      <c r="W459" s="50">
        <f t="shared" si="32"/>
        <v>8.7834381360003917</v>
      </c>
      <c r="X459" s="51">
        <f t="shared" si="32"/>
        <v>8.5155445155445157</v>
      </c>
      <c r="Y459" s="52">
        <f t="shared" si="32"/>
        <v>8.2303850000000018</v>
      </c>
      <c r="Z459" s="54"/>
      <c r="AA459" s="54"/>
      <c r="AB459" s="55"/>
      <c r="AC459" s="56"/>
    </row>
    <row r="460" spans="1:29" x14ac:dyDescent="0.15">
      <c r="A460" s="25"/>
      <c r="D460" s="40"/>
      <c r="E460" s="41"/>
      <c r="F460" s="42"/>
      <c r="G460" s="43"/>
      <c r="H460" s="41"/>
      <c r="I460" s="42"/>
      <c r="J460" s="42"/>
      <c r="K460" s="42"/>
      <c r="L460" s="42"/>
      <c r="M460" s="43"/>
      <c r="N460" s="44"/>
      <c r="O460" s="44"/>
      <c r="P460" s="41"/>
      <c r="Q460" s="44"/>
      <c r="R460" s="44"/>
      <c r="S460" s="44"/>
      <c r="T460" s="41"/>
      <c r="U460" s="42"/>
      <c r="V460" s="43"/>
      <c r="W460" s="41"/>
      <c r="X460" s="42"/>
      <c r="Y460" s="43"/>
      <c r="Z460" s="44"/>
      <c r="AA460" s="44"/>
      <c r="AB460" s="44"/>
      <c r="AC460" s="43"/>
    </row>
    <row r="461" spans="1:29" ht="42" x14ac:dyDescent="0.15">
      <c r="A461" s="25"/>
      <c r="B461" s="24" t="s">
        <v>162</v>
      </c>
      <c r="C461" s="30" t="s">
        <v>163</v>
      </c>
      <c r="D461" s="40"/>
      <c r="E461" s="41"/>
      <c r="F461" s="42"/>
      <c r="G461" s="43"/>
      <c r="H461" s="41"/>
      <c r="I461" s="42"/>
      <c r="J461" s="42"/>
      <c r="K461" s="42"/>
      <c r="L461" s="42"/>
      <c r="M461" s="43"/>
      <c r="N461" s="44"/>
      <c r="O461" s="44"/>
      <c r="P461" s="41"/>
      <c r="Q461" s="44"/>
      <c r="R461" s="44"/>
      <c r="S461" s="44"/>
      <c r="T461" s="41"/>
      <c r="U461" s="42"/>
      <c r="V461" s="43"/>
      <c r="W461" s="41"/>
      <c r="X461" s="42"/>
      <c r="Y461" s="43"/>
      <c r="Z461" s="44"/>
      <c r="AA461" s="44"/>
      <c r="AB461" s="44"/>
      <c r="AC461" s="43"/>
    </row>
    <row r="462" spans="1:29" x14ac:dyDescent="0.15">
      <c r="A462" s="25"/>
      <c r="C462" s="29" t="s">
        <v>102</v>
      </c>
      <c r="D462" s="40">
        <v>2.7192000000000003</v>
      </c>
      <c r="E462" s="41">
        <v>6.9931999999999999</v>
      </c>
      <c r="F462" s="42">
        <v>2.5076999999999998</v>
      </c>
      <c r="G462" s="43">
        <v>1.8671</v>
      </c>
      <c r="H462" s="41">
        <v>2.75</v>
      </c>
      <c r="I462" s="42">
        <v>2</v>
      </c>
      <c r="J462" s="42">
        <v>2.5</v>
      </c>
      <c r="K462" s="42">
        <v>5.25</v>
      </c>
      <c r="L462" s="42">
        <v>2.25</v>
      </c>
      <c r="M462" s="43">
        <v>2.5</v>
      </c>
      <c r="N462" s="44">
        <v>2.4148000000000001</v>
      </c>
      <c r="O462" s="44">
        <v>3.0194000000000001</v>
      </c>
      <c r="P462" s="41">
        <v>2.8805999999999998</v>
      </c>
      <c r="Q462" s="44">
        <v>2.4681999999999999</v>
      </c>
      <c r="R462" s="44">
        <v>2.7401999999999997</v>
      </c>
      <c r="S462" s="44">
        <v>2.5756000000000001</v>
      </c>
      <c r="T462" s="41">
        <v>3.0293000000000001</v>
      </c>
      <c r="U462" s="42">
        <v>2.9727000000000001</v>
      </c>
      <c r="V462" s="43">
        <v>1.6345999999999998</v>
      </c>
      <c r="W462" s="41">
        <v>1.3261000000000001</v>
      </c>
      <c r="X462" s="42">
        <v>2.4416000000000002</v>
      </c>
      <c r="Y462" s="43">
        <v>3.6278999999999999</v>
      </c>
      <c r="Z462" s="54"/>
      <c r="AA462" s="54"/>
      <c r="AB462" s="55"/>
      <c r="AC462" s="56"/>
    </row>
    <row r="463" spans="1:29" x14ac:dyDescent="0.15">
      <c r="A463" s="25"/>
      <c r="C463" s="29">
        <v>2</v>
      </c>
      <c r="D463" s="40">
        <v>1.4529000000000001</v>
      </c>
      <c r="E463" s="41">
        <v>3.4691000000000001</v>
      </c>
      <c r="F463" s="42">
        <v>1.4233</v>
      </c>
      <c r="G463" s="43">
        <v>1.0286999999999999</v>
      </c>
      <c r="H463" s="41">
        <v>1.5</v>
      </c>
      <c r="I463" s="42">
        <v>1.5</v>
      </c>
      <c r="J463" s="42">
        <v>0.5</v>
      </c>
      <c r="K463" s="42">
        <v>2.75</v>
      </c>
      <c r="L463" s="42">
        <v>0.75</v>
      </c>
      <c r="M463" s="43">
        <v>2.5</v>
      </c>
      <c r="N463" s="44">
        <v>1.4067000000000001</v>
      </c>
      <c r="O463" s="44">
        <v>1.4984000000000002</v>
      </c>
      <c r="P463" s="41">
        <v>1.4876</v>
      </c>
      <c r="Q463" s="44">
        <v>1.2285000000000001</v>
      </c>
      <c r="R463" s="44">
        <v>2.6095999999999999</v>
      </c>
      <c r="S463" s="44">
        <v>0.43429999999999996</v>
      </c>
      <c r="T463" s="41">
        <v>1.2907999999999999</v>
      </c>
      <c r="U463" s="42">
        <v>1.4919</v>
      </c>
      <c r="V463" s="43">
        <v>1.8407</v>
      </c>
      <c r="W463" s="41">
        <v>0.33400000000000002</v>
      </c>
      <c r="X463" s="42">
        <v>1.661</v>
      </c>
      <c r="Y463" s="43">
        <v>1.8498000000000001</v>
      </c>
      <c r="Z463" s="54"/>
      <c r="AA463" s="54"/>
      <c r="AB463" s="55"/>
      <c r="AC463" s="56"/>
    </row>
    <row r="464" spans="1:29" x14ac:dyDescent="0.15">
      <c r="A464" s="25"/>
      <c r="C464" s="29">
        <v>3</v>
      </c>
      <c r="D464" s="40">
        <v>1.2789999999999999</v>
      </c>
      <c r="E464" s="41">
        <v>2.3201999999999998</v>
      </c>
      <c r="F464" s="42">
        <v>1.0751999999999999</v>
      </c>
      <c r="G464" s="43">
        <v>1.1459000000000001</v>
      </c>
      <c r="H464" s="41">
        <v>0.75</v>
      </c>
      <c r="I464" s="42">
        <v>1.25</v>
      </c>
      <c r="J464" s="42">
        <v>1.25</v>
      </c>
      <c r="K464" s="42">
        <v>1.5</v>
      </c>
      <c r="L464" s="42">
        <v>2</v>
      </c>
      <c r="M464" s="43">
        <v>3</v>
      </c>
      <c r="N464" s="44">
        <v>0.94280000000000008</v>
      </c>
      <c r="O464" s="44">
        <v>1.6105999999999998</v>
      </c>
      <c r="P464" s="41">
        <v>1.4136</v>
      </c>
      <c r="Q464" s="44">
        <v>1.7910999999999999</v>
      </c>
      <c r="R464" s="44">
        <v>1.0545</v>
      </c>
      <c r="S464" s="44">
        <v>0.73480000000000001</v>
      </c>
      <c r="T464" s="41">
        <v>1.3636999999999999</v>
      </c>
      <c r="U464" s="42">
        <v>1.9671999999999998</v>
      </c>
      <c r="V464" s="43">
        <v>0.30070000000000002</v>
      </c>
      <c r="W464" s="41">
        <v>1.3698999999999999</v>
      </c>
      <c r="X464" s="42">
        <v>0.86169999999999991</v>
      </c>
      <c r="Y464" s="43">
        <v>1.6212</v>
      </c>
      <c r="Z464" s="54"/>
      <c r="AA464" s="54"/>
      <c r="AB464" s="55"/>
      <c r="AC464" s="56"/>
    </row>
    <row r="465" spans="1:29" x14ac:dyDescent="0.15">
      <c r="A465" s="25"/>
      <c r="C465" s="29">
        <v>4</v>
      </c>
      <c r="D465" s="40">
        <v>1.5872000000000002</v>
      </c>
      <c r="E465" s="41">
        <v>3.7469000000000001</v>
      </c>
      <c r="F465" s="42">
        <v>1.9557000000000002</v>
      </c>
      <c r="G465" s="43">
        <v>0.80579999999999996</v>
      </c>
      <c r="H465" s="41">
        <v>1</v>
      </c>
      <c r="I465" s="42">
        <v>1.5</v>
      </c>
      <c r="J465" s="42">
        <v>1</v>
      </c>
      <c r="K465" s="42">
        <v>4.25</v>
      </c>
      <c r="L465" s="42">
        <v>1.5</v>
      </c>
      <c r="M465" s="43">
        <v>1.5</v>
      </c>
      <c r="N465" s="44">
        <v>1.5171999999999999</v>
      </c>
      <c r="O465" s="44">
        <v>1.6563000000000001</v>
      </c>
      <c r="P465" s="41">
        <v>2.1132999999999997</v>
      </c>
      <c r="Q465" s="44">
        <v>2.3883999999999999</v>
      </c>
      <c r="R465" s="44">
        <v>1.1392</v>
      </c>
      <c r="S465" s="44">
        <v>0.48199999999999998</v>
      </c>
      <c r="T465" s="41">
        <v>1.7607999999999999</v>
      </c>
      <c r="U465" s="42">
        <v>2.0275000000000003</v>
      </c>
      <c r="V465" s="43">
        <v>0.65069999999999995</v>
      </c>
      <c r="W465" s="41">
        <v>0.8276</v>
      </c>
      <c r="X465" s="42">
        <v>1.7774999999999999</v>
      </c>
      <c r="Y465" s="43">
        <v>1.8640000000000001</v>
      </c>
      <c r="Z465" s="54"/>
      <c r="AA465" s="54"/>
      <c r="AB465" s="55"/>
      <c r="AC465" s="56"/>
    </row>
    <row r="466" spans="1:29" x14ac:dyDescent="0.15">
      <c r="A466" s="25"/>
      <c r="C466" s="29">
        <v>5</v>
      </c>
      <c r="D466" s="40">
        <v>8.7938000000000009</v>
      </c>
      <c r="E466" s="41">
        <v>13.584199999999999</v>
      </c>
      <c r="F466" s="42">
        <v>9.8881999999999994</v>
      </c>
      <c r="G466" s="43">
        <v>6.8727999999999998</v>
      </c>
      <c r="H466" s="41">
        <v>8</v>
      </c>
      <c r="I466" s="42">
        <v>9.5</v>
      </c>
      <c r="J466" s="42">
        <v>8</v>
      </c>
      <c r="K466" s="42">
        <v>10.5</v>
      </c>
      <c r="L466" s="42">
        <v>8.5</v>
      </c>
      <c r="M466" s="43">
        <v>8.75</v>
      </c>
      <c r="N466" s="44">
        <v>7.4594999999999994</v>
      </c>
      <c r="O466" s="44">
        <v>10.109500000000001</v>
      </c>
      <c r="P466" s="41">
        <v>8.0832999999999995</v>
      </c>
      <c r="Q466" s="44">
        <v>11.065899999999999</v>
      </c>
      <c r="R466" s="44">
        <v>8.267199999999999</v>
      </c>
      <c r="S466" s="44">
        <v>7.0587999999999997</v>
      </c>
      <c r="T466" s="41">
        <v>9.1509</v>
      </c>
      <c r="U466" s="42">
        <v>9.5762999999999998</v>
      </c>
      <c r="V466" s="43">
        <v>7.0229999999999997</v>
      </c>
      <c r="W466" s="41">
        <v>5.4628000000000005</v>
      </c>
      <c r="X466" s="42">
        <v>9.4272999999999989</v>
      </c>
      <c r="Y466" s="43">
        <v>10.2064</v>
      </c>
      <c r="Z466" s="54"/>
      <c r="AA466" s="54"/>
      <c r="AB466" s="55"/>
      <c r="AC466" s="56"/>
    </row>
    <row r="467" spans="1:29" x14ac:dyDescent="0.15">
      <c r="A467" s="25"/>
      <c r="C467" s="29">
        <v>6</v>
      </c>
      <c r="D467" s="40">
        <v>6.3783000000000003</v>
      </c>
      <c r="E467" s="41">
        <v>8.7541999999999991</v>
      </c>
      <c r="F467" s="42">
        <v>8.7520000000000007</v>
      </c>
      <c r="G467" s="43">
        <v>3.8708</v>
      </c>
      <c r="H467" s="41">
        <v>7.2499999999999991</v>
      </c>
      <c r="I467" s="42">
        <v>5.25</v>
      </c>
      <c r="J467" s="42">
        <v>5.5</v>
      </c>
      <c r="K467" s="42">
        <v>8.5</v>
      </c>
      <c r="L467" s="42">
        <v>6.5</v>
      </c>
      <c r="M467" s="43">
        <v>4.25</v>
      </c>
      <c r="N467" s="44">
        <v>6.8372999999999999</v>
      </c>
      <c r="O467" s="44">
        <v>5.9257999999999997</v>
      </c>
      <c r="P467" s="41">
        <v>5.8098000000000001</v>
      </c>
      <c r="Q467" s="44">
        <v>6.5220000000000002</v>
      </c>
      <c r="R467" s="44">
        <v>6.5417000000000005</v>
      </c>
      <c r="S467" s="44">
        <v>6.7735000000000003</v>
      </c>
      <c r="T467" s="41">
        <v>6.1242000000000001</v>
      </c>
      <c r="U467" s="42">
        <v>6.5716000000000001</v>
      </c>
      <c r="V467" s="43">
        <v>6.8556000000000008</v>
      </c>
      <c r="W467" s="41">
        <v>6.3597000000000001</v>
      </c>
      <c r="X467" s="42">
        <v>6.3560000000000008</v>
      </c>
      <c r="Y467" s="43">
        <v>6.4550000000000001</v>
      </c>
      <c r="Z467" s="54"/>
      <c r="AA467" s="54"/>
      <c r="AB467" s="55"/>
      <c r="AC467" s="56"/>
    </row>
    <row r="468" spans="1:29" x14ac:dyDescent="0.15">
      <c r="A468" s="25"/>
      <c r="C468" s="29">
        <v>7</v>
      </c>
      <c r="D468" s="40">
        <v>11.4816</v>
      </c>
      <c r="E468" s="41">
        <v>9.3967999999999989</v>
      </c>
      <c r="F468" s="42">
        <v>12.991199999999999</v>
      </c>
      <c r="G468" s="43">
        <v>10.661300000000001</v>
      </c>
      <c r="H468" s="41">
        <v>11</v>
      </c>
      <c r="I468" s="42">
        <v>11.75</v>
      </c>
      <c r="J468" s="42">
        <v>13.5</v>
      </c>
      <c r="K468" s="42">
        <v>9</v>
      </c>
      <c r="L468" s="42">
        <v>10.5</v>
      </c>
      <c r="M468" s="43">
        <v>16.25</v>
      </c>
      <c r="N468" s="44">
        <v>11.6251</v>
      </c>
      <c r="O468" s="44">
        <v>11.3401</v>
      </c>
      <c r="P468" s="41">
        <v>12.716699999999999</v>
      </c>
      <c r="Q468" s="44">
        <v>12.911700000000002</v>
      </c>
      <c r="R468" s="44">
        <v>10.172499999999999</v>
      </c>
      <c r="S468" s="44">
        <v>9.7645999999999997</v>
      </c>
      <c r="T468" s="41">
        <v>11.477399999999999</v>
      </c>
      <c r="U468" s="42">
        <v>11.587</v>
      </c>
      <c r="V468" s="43">
        <v>11.418000000000001</v>
      </c>
      <c r="W468" s="41">
        <v>11.437700000000001</v>
      </c>
      <c r="X468" s="42">
        <v>11.8446</v>
      </c>
      <c r="Y468" s="43">
        <v>11.252599999999999</v>
      </c>
      <c r="Z468" s="54"/>
      <c r="AA468" s="54"/>
      <c r="AB468" s="55"/>
      <c r="AC468" s="56"/>
    </row>
    <row r="469" spans="1:29" x14ac:dyDescent="0.15">
      <c r="A469" s="25"/>
      <c r="C469" s="29">
        <v>8</v>
      </c>
      <c r="D469" s="40">
        <v>22.735199999999999</v>
      </c>
      <c r="E469" s="41">
        <v>22.208300000000001</v>
      </c>
      <c r="F469" s="42">
        <v>25.741500000000002</v>
      </c>
      <c r="G469" s="43">
        <v>20.563600000000001</v>
      </c>
      <c r="H469" s="41">
        <v>20</v>
      </c>
      <c r="I469" s="42">
        <v>22</v>
      </c>
      <c r="J469" s="42">
        <v>28.499999999999996</v>
      </c>
      <c r="K469" s="42">
        <v>24.25</v>
      </c>
      <c r="L469" s="42">
        <v>22.25</v>
      </c>
      <c r="M469" s="43">
        <v>26</v>
      </c>
      <c r="N469" s="44">
        <v>21.820399999999999</v>
      </c>
      <c r="O469" s="44">
        <v>23.6374</v>
      </c>
      <c r="P469" s="41">
        <v>21.265999999999998</v>
      </c>
      <c r="Q469" s="44">
        <v>24.050799999999999</v>
      </c>
      <c r="R469" s="44">
        <v>25.145600000000002</v>
      </c>
      <c r="S469" s="44">
        <v>20.068100000000001</v>
      </c>
      <c r="T469" s="41">
        <v>22.323899999999998</v>
      </c>
      <c r="U469" s="42">
        <v>23.037199999999999</v>
      </c>
      <c r="V469" s="43">
        <v>23.564900000000002</v>
      </c>
      <c r="W469" s="41">
        <v>26.419599999999999</v>
      </c>
      <c r="X469" s="42">
        <v>23.407900000000001</v>
      </c>
      <c r="Y469" s="43">
        <v>20.132100000000001</v>
      </c>
      <c r="Z469" s="54"/>
      <c r="AA469" s="54"/>
      <c r="AB469" s="55"/>
      <c r="AC469" s="56"/>
    </row>
    <row r="470" spans="1:29" ht="15" x14ac:dyDescent="0.2">
      <c r="A470" s="25"/>
      <c r="B470" s="27"/>
      <c r="C470" s="29">
        <v>9</v>
      </c>
      <c r="D470" s="40">
        <v>18.6251</v>
      </c>
      <c r="E470" s="41">
        <v>9.8026</v>
      </c>
      <c r="F470" s="42">
        <v>16.715599999999998</v>
      </c>
      <c r="G470" s="43">
        <v>21.9573</v>
      </c>
      <c r="H470" s="41">
        <v>18.75</v>
      </c>
      <c r="I470" s="42">
        <v>17.75</v>
      </c>
      <c r="J470" s="42">
        <v>23.25</v>
      </c>
      <c r="K470" s="42">
        <v>15.5</v>
      </c>
      <c r="L470" s="42">
        <v>18.5</v>
      </c>
      <c r="M470" s="43">
        <v>16.75</v>
      </c>
      <c r="N470" s="44">
        <v>19.103100000000001</v>
      </c>
      <c r="O470" s="44">
        <v>18.1538</v>
      </c>
      <c r="P470" s="41">
        <v>19.572099999999999</v>
      </c>
      <c r="Q470" s="44">
        <v>17.779600000000002</v>
      </c>
      <c r="R470" s="44">
        <v>19.327300000000001</v>
      </c>
      <c r="S470" s="44">
        <v>17.858799999999999</v>
      </c>
      <c r="T470" s="41">
        <v>16.661300000000001</v>
      </c>
      <c r="U470" s="42">
        <v>19.6282</v>
      </c>
      <c r="V470" s="43">
        <v>22.743299999999998</v>
      </c>
      <c r="W470" s="41">
        <v>19.418299999999999</v>
      </c>
      <c r="X470" s="42">
        <v>20.057400000000001</v>
      </c>
      <c r="Y470" s="43">
        <v>16.8828</v>
      </c>
      <c r="Z470" s="54"/>
      <c r="AA470" s="54"/>
      <c r="AB470" s="55"/>
      <c r="AC470" s="56"/>
    </row>
    <row r="471" spans="1:29" x14ac:dyDescent="0.15">
      <c r="A471" s="25"/>
      <c r="C471" s="29" t="s">
        <v>34</v>
      </c>
      <c r="D471" s="40">
        <v>24.937999999999999</v>
      </c>
      <c r="E471" s="41">
        <v>19.724599999999999</v>
      </c>
      <c r="F471" s="42">
        <v>18.9495</v>
      </c>
      <c r="G471" s="43">
        <v>31.206800000000001</v>
      </c>
      <c r="H471" s="41">
        <v>28.999999999999996</v>
      </c>
      <c r="I471" s="42">
        <v>27.500000000000004</v>
      </c>
      <c r="J471" s="42">
        <v>16</v>
      </c>
      <c r="K471" s="42">
        <v>18.5</v>
      </c>
      <c r="L471" s="42">
        <v>27.250000000000004</v>
      </c>
      <c r="M471" s="43">
        <v>18.25</v>
      </c>
      <c r="N471" s="44">
        <v>26.853700000000003</v>
      </c>
      <c r="O471" s="44">
        <v>23.0488</v>
      </c>
      <c r="P471" s="41">
        <v>24.6569</v>
      </c>
      <c r="Q471" s="44">
        <v>19.793800000000001</v>
      </c>
      <c r="R471" s="44">
        <v>23.002200000000002</v>
      </c>
      <c r="S471" s="44">
        <v>34.205000000000005</v>
      </c>
      <c r="T471" s="41">
        <v>26.8001</v>
      </c>
      <c r="U471" s="42">
        <v>21.1403</v>
      </c>
      <c r="V471" s="43">
        <v>23.968500000000002</v>
      </c>
      <c r="W471" s="41">
        <v>27.0443</v>
      </c>
      <c r="X471" s="42">
        <v>22.164900000000003</v>
      </c>
      <c r="Y471" s="43">
        <v>26.0837</v>
      </c>
      <c r="Z471" s="54"/>
      <c r="AA471" s="54"/>
      <c r="AB471" s="55"/>
      <c r="AC471" s="56"/>
    </row>
    <row r="472" spans="1:29" x14ac:dyDescent="0.15">
      <c r="A472" s="25"/>
      <c r="C472" s="29" t="s">
        <v>545</v>
      </c>
      <c r="D472" s="61">
        <v>9.7000000000000003E-3</v>
      </c>
      <c r="E472" s="41">
        <v>0</v>
      </c>
      <c r="F472" s="42">
        <v>0</v>
      </c>
      <c r="G472" s="62">
        <v>1.9900000000000001E-2</v>
      </c>
      <c r="H472" s="41">
        <v>0</v>
      </c>
      <c r="I472" s="42">
        <v>0</v>
      </c>
      <c r="J472" s="42">
        <v>0</v>
      </c>
      <c r="K472" s="42">
        <v>0</v>
      </c>
      <c r="L472" s="42">
        <v>0</v>
      </c>
      <c r="M472" s="62">
        <v>0.25</v>
      </c>
      <c r="N472" s="63">
        <v>1.95E-2</v>
      </c>
      <c r="O472" s="44">
        <v>0</v>
      </c>
      <c r="P472" s="41">
        <v>0</v>
      </c>
      <c r="Q472" s="44">
        <v>0</v>
      </c>
      <c r="R472" s="44">
        <v>0</v>
      </c>
      <c r="S472" s="63">
        <v>4.4499999999999998E-2</v>
      </c>
      <c r="T472" s="64">
        <v>1.7499999999999998E-2</v>
      </c>
      <c r="U472" s="42">
        <v>0</v>
      </c>
      <c r="V472" s="43">
        <v>0</v>
      </c>
      <c r="W472" s="41">
        <v>0</v>
      </c>
      <c r="X472" s="42">
        <v>0</v>
      </c>
      <c r="Y472" s="62">
        <v>2.4399999999999998E-2</v>
      </c>
      <c r="Z472" s="54"/>
      <c r="AA472" s="54"/>
      <c r="AB472" s="55"/>
      <c r="AC472" s="56"/>
    </row>
    <row r="473" spans="1:29" s="57" customFormat="1" x14ac:dyDescent="0.15">
      <c r="A473" s="26"/>
      <c r="B473" s="26"/>
      <c r="C473" s="31" t="s">
        <v>35</v>
      </c>
      <c r="D473" s="49">
        <f t="shared" ref="D473:Y473" si="33">(D462*1+D463*2+D464*3+D465*4+D466*5+D467*6+D468*7+D469*8+D470*9+D471*10)/SUM(D462:D471)</f>
        <v>7.7738370621950326</v>
      </c>
      <c r="E473" s="50">
        <f t="shared" si="33"/>
        <v>6.8523851476148527</v>
      </c>
      <c r="F473" s="51">
        <f t="shared" si="33"/>
        <v>7.5516225516225521</v>
      </c>
      <c r="G473" s="52">
        <f t="shared" si="33"/>
        <v>8.1715841452449016</v>
      </c>
      <c r="H473" s="50">
        <f t="shared" si="33"/>
        <v>7.9124999999999996</v>
      </c>
      <c r="I473" s="51">
        <f t="shared" si="33"/>
        <v>7.8674999999999997</v>
      </c>
      <c r="J473" s="51">
        <f t="shared" si="33"/>
        <v>7.76</v>
      </c>
      <c r="K473" s="51">
        <f t="shared" si="33"/>
        <v>7.1725000000000003</v>
      </c>
      <c r="L473" s="51">
        <f t="shared" si="33"/>
        <v>7.8775000000000004</v>
      </c>
      <c r="M473" s="52">
        <f t="shared" si="33"/>
        <v>7.4862155388471177</v>
      </c>
      <c r="N473" s="53">
        <f t="shared" si="33"/>
        <v>7.8900356669193821</v>
      </c>
      <c r="O473" s="53">
        <f t="shared" si="33"/>
        <v>7.6592683407316589</v>
      </c>
      <c r="P473" s="50">
        <f t="shared" si="33"/>
        <v>7.7568867568867566</v>
      </c>
      <c r="Q473" s="53">
        <f t="shared" si="33"/>
        <v>7.5505629999999995</v>
      </c>
      <c r="R473" s="53">
        <f t="shared" si="33"/>
        <v>7.7260589999999993</v>
      </c>
      <c r="S473" s="53">
        <f t="shared" si="33"/>
        <v>8.1555072007043137</v>
      </c>
      <c r="T473" s="50">
        <f t="shared" si="33"/>
        <v>7.7626722303125346</v>
      </c>
      <c r="U473" s="51">
        <f t="shared" si="33"/>
        <v>7.6074336074336077</v>
      </c>
      <c r="V473" s="52">
        <f t="shared" si="33"/>
        <v>7.9788940000000004</v>
      </c>
      <c r="W473" s="50">
        <f t="shared" si="33"/>
        <v>8.1151479999999996</v>
      </c>
      <c r="X473" s="51">
        <f t="shared" si="33"/>
        <v>7.7307297307297302</v>
      </c>
      <c r="Y473" s="52">
        <f t="shared" si="33"/>
        <v>7.6220303974473742</v>
      </c>
      <c r="Z473" s="54"/>
      <c r="AA473" s="54"/>
      <c r="AB473" s="55"/>
      <c r="AC473" s="56"/>
    </row>
    <row r="474" spans="1:29" x14ac:dyDescent="0.15">
      <c r="A474" s="25"/>
      <c r="D474" s="40"/>
      <c r="E474" s="41"/>
      <c r="F474" s="42"/>
      <c r="G474" s="43"/>
      <c r="H474" s="41"/>
      <c r="I474" s="42"/>
      <c r="J474" s="42"/>
      <c r="K474" s="42"/>
      <c r="L474" s="42"/>
      <c r="M474" s="43"/>
      <c r="N474" s="44"/>
      <c r="O474" s="44"/>
      <c r="P474" s="41"/>
      <c r="Q474" s="44"/>
      <c r="R474" s="44"/>
      <c r="S474" s="44"/>
      <c r="T474" s="41"/>
      <c r="U474" s="42"/>
      <c r="V474" s="43"/>
      <c r="W474" s="41"/>
      <c r="X474" s="42"/>
      <c r="Y474" s="43"/>
      <c r="Z474" s="44"/>
      <c r="AA474" s="44"/>
      <c r="AB474" s="44"/>
      <c r="AC474" s="43"/>
    </row>
    <row r="475" spans="1:29" ht="28" x14ac:dyDescent="0.15">
      <c r="A475" s="25"/>
      <c r="B475" s="24" t="s">
        <v>164</v>
      </c>
      <c r="C475" s="30" t="s">
        <v>165</v>
      </c>
      <c r="D475" s="40"/>
      <c r="E475" s="41"/>
      <c r="F475" s="42"/>
      <c r="G475" s="43"/>
      <c r="H475" s="41"/>
      <c r="I475" s="42"/>
      <c r="J475" s="42"/>
      <c r="K475" s="42"/>
      <c r="L475" s="42"/>
      <c r="M475" s="43"/>
      <c r="N475" s="44"/>
      <c r="O475" s="44"/>
      <c r="P475" s="41"/>
      <c r="Q475" s="44"/>
      <c r="R475" s="44"/>
      <c r="S475" s="44"/>
      <c r="T475" s="41"/>
      <c r="U475" s="42"/>
      <c r="V475" s="43"/>
      <c r="W475" s="41"/>
      <c r="X475" s="42"/>
      <c r="Y475" s="43"/>
      <c r="Z475" s="44"/>
      <c r="AA475" s="44"/>
      <c r="AB475" s="44"/>
      <c r="AC475" s="43"/>
    </row>
    <row r="476" spans="1:29" x14ac:dyDescent="0.15">
      <c r="A476" s="25"/>
      <c r="C476" s="29" t="s">
        <v>102</v>
      </c>
      <c r="D476" s="40">
        <v>4.8771000000000004</v>
      </c>
      <c r="E476" s="41">
        <v>7.5616000000000003</v>
      </c>
      <c r="F476" s="42">
        <v>4.79</v>
      </c>
      <c r="G476" s="43">
        <v>4.3731999999999998</v>
      </c>
      <c r="H476" s="41">
        <v>3.25</v>
      </c>
      <c r="I476" s="42">
        <v>6</v>
      </c>
      <c r="J476" s="42">
        <v>4.25</v>
      </c>
      <c r="K476" s="42">
        <v>2.25</v>
      </c>
      <c r="L476" s="42">
        <v>4</v>
      </c>
      <c r="M476" s="43">
        <v>22.25</v>
      </c>
      <c r="N476" s="44">
        <v>5.2048999999999994</v>
      </c>
      <c r="O476" s="44">
        <v>4.5539000000000005</v>
      </c>
      <c r="P476" s="41">
        <v>5.4318</v>
      </c>
      <c r="Q476" s="44">
        <v>5.9981</v>
      </c>
      <c r="R476" s="44">
        <v>4.8586999999999998</v>
      </c>
      <c r="S476" s="44">
        <v>2.9031000000000002</v>
      </c>
      <c r="T476" s="41">
        <v>5.3886000000000003</v>
      </c>
      <c r="U476" s="42">
        <v>4.58</v>
      </c>
      <c r="V476" s="43">
        <v>3.8797999999999999</v>
      </c>
      <c r="W476" s="41">
        <v>2.0842999999999998</v>
      </c>
      <c r="X476" s="42">
        <v>5.7793000000000001</v>
      </c>
      <c r="Y476" s="43">
        <v>5.7007000000000003</v>
      </c>
      <c r="Z476" s="54"/>
      <c r="AA476" s="54"/>
      <c r="AB476" s="55"/>
      <c r="AC476" s="56"/>
    </row>
    <row r="477" spans="1:29" x14ac:dyDescent="0.15">
      <c r="A477" s="25"/>
      <c r="C477" s="29">
        <v>2</v>
      </c>
      <c r="D477" s="40">
        <v>1.4912000000000001</v>
      </c>
      <c r="E477" s="41">
        <v>4.2801999999999998</v>
      </c>
      <c r="F477" s="42">
        <v>1.1185</v>
      </c>
      <c r="G477" s="43">
        <v>1.1721000000000001</v>
      </c>
      <c r="H477" s="41">
        <v>0.75</v>
      </c>
      <c r="I477" s="42">
        <v>1.7500000000000002</v>
      </c>
      <c r="J477" s="42">
        <v>1.7500000000000002</v>
      </c>
      <c r="K477" s="42">
        <v>1.25</v>
      </c>
      <c r="L477" s="42">
        <v>1</v>
      </c>
      <c r="M477" s="43">
        <v>6.75</v>
      </c>
      <c r="N477" s="44">
        <v>1.5879999999999999</v>
      </c>
      <c r="O477" s="44">
        <v>1.3957000000000002</v>
      </c>
      <c r="P477" s="41">
        <v>1.5848</v>
      </c>
      <c r="Q477" s="44">
        <v>1.2533000000000001</v>
      </c>
      <c r="R477" s="44">
        <v>1.3689</v>
      </c>
      <c r="S477" s="44">
        <v>1.8661000000000001</v>
      </c>
      <c r="T477" s="41">
        <v>1.8549</v>
      </c>
      <c r="U477" s="42">
        <v>1.7348999999999999</v>
      </c>
      <c r="V477" s="43">
        <v>0.27190000000000003</v>
      </c>
      <c r="W477" s="41">
        <v>0.62419999999999998</v>
      </c>
      <c r="X477" s="42">
        <v>1.024</v>
      </c>
      <c r="Y477" s="43">
        <v>2.4378000000000002</v>
      </c>
      <c r="Z477" s="54"/>
      <c r="AA477" s="54"/>
      <c r="AB477" s="55"/>
      <c r="AC477" s="56"/>
    </row>
    <row r="478" spans="1:29" x14ac:dyDescent="0.15">
      <c r="A478" s="25"/>
      <c r="C478" s="29">
        <v>3</v>
      </c>
      <c r="D478" s="40">
        <v>1.7350000000000001</v>
      </c>
      <c r="E478" s="41">
        <v>1.5847</v>
      </c>
      <c r="F478" s="42">
        <v>2.6523000000000003</v>
      </c>
      <c r="G478" s="43">
        <v>1.0318000000000001</v>
      </c>
      <c r="H478" s="41">
        <v>1.25</v>
      </c>
      <c r="I478" s="42">
        <v>1.7500000000000002</v>
      </c>
      <c r="J478" s="42">
        <v>1.5</v>
      </c>
      <c r="K478" s="42">
        <v>1.7500000000000002</v>
      </c>
      <c r="L478" s="42">
        <v>1.7500000000000002</v>
      </c>
      <c r="M478" s="43">
        <v>6.25</v>
      </c>
      <c r="N478" s="44">
        <v>1.5369000000000002</v>
      </c>
      <c r="O478" s="44">
        <v>1.9304999999999999</v>
      </c>
      <c r="P478" s="41">
        <v>1.2389000000000001</v>
      </c>
      <c r="Q478" s="44">
        <v>2.1999999999999997</v>
      </c>
      <c r="R478" s="44">
        <v>1.9664999999999999</v>
      </c>
      <c r="S478" s="44">
        <v>1.4566000000000001</v>
      </c>
      <c r="T478" s="41">
        <v>1.794</v>
      </c>
      <c r="U478" s="42">
        <v>2.3041</v>
      </c>
      <c r="V478" s="43">
        <v>0.95779999999999998</v>
      </c>
      <c r="W478" s="41">
        <v>1.3604000000000001</v>
      </c>
      <c r="X478" s="42">
        <v>1.9923</v>
      </c>
      <c r="Y478" s="43">
        <v>1.7271000000000001</v>
      </c>
      <c r="Z478" s="54"/>
      <c r="AA478" s="54"/>
      <c r="AB478" s="55"/>
      <c r="AC478" s="56"/>
    </row>
    <row r="479" spans="1:29" x14ac:dyDescent="0.15">
      <c r="A479" s="25"/>
      <c r="C479" s="29">
        <v>4</v>
      </c>
      <c r="D479" s="40">
        <v>1.0258</v>
      </c>
      <c r="E479" s="41">
        <v>1.1844000000000001</v>
      </c>
      <c r="F479" s="42">
        <v>1.1671</v>
      </c>
      <c r="G479" s="43">
        <v>0.88179999999999992</v>
      </c>
      <c r="H479" s="41">
        <v>1.25</v>
      </c>
      <c r="I479" s="42">
        <v>0</v>
      </c>
      <c r="J479" s="42">
        <v>1</v>
      </c>
      <c r="K479" s="42">
        <v>1.7500000000000002</v>
      </c>
      <c r="L479" s="42">
        <v>1.7500000000000002</v>
      </c>
      <c r="M479" s="43">
        <v>2.5</v>
      </c>
      <c r="N479" s="44">
        <v>0.86970000000000003</v>
      </c>
      <c r="O479" s="44">
        <v>1.1798</v>
      </c>
      <c r="P479" s="41">
        <v>0.58910000000000007</v>
      </c>
      <c r="Q479" s="44">
        <v>0.91489999999999994</v>
      </c>
      <c r="R479" s="44">
        <v>1.5538000000000001</v>
      </c>
      <c r="S479" s="44">
        <v>1.0878000000000001</v>
      </c>
      <c r="T479" s="41">
        <v>1.0352000000000001</v>
      </c>
      <c r="U479" s="42">
        <v>1.3291999999999999</v>
      </c>
      <c r="V479" s="43">
        <v>0.66979999999999995</v>
      </c>
      <c r="W479" s="41">
        <v>0.3196</v>
      </c>
      <c r="X479" s="42">
        <v>1.1836</v>
      </c>
      <c r="Y479" s="43">
        <v>1.2978000000000001</v>
      </c>
      <c r="Z479" s="54"/>
      <c r="AA479" s="54"/>
      <c r="AB479" s="55"/>
      <c r="AC479" s="56"/>
    </row>
    <row r="480" spans="1:29" x14ac:dyDescent="0.15">
      <c r="A480" s="25"/>
      <c r="C480" s="29">
        <v>5</v>
      </c>
      <c r="D480" s="40">
        <v>5.3061999999999996</v>
      </c>
      <c r="E480" s="41">
        <v>12.101199999999999</v>
      </c>
      <c r="F480" s="42">
        <v>5.5248999999999997</v>
      </c>
      <c r="G480" s="43">
        <v>3.6194999999999999</v>
      </c>
      <c r="H480" s="41">
        <v>3.75</v>
      </c>
      <c r="I480" s="42">
        <v>6.75</v>
      </c>
      <c r="J480" s="42">
        <v>4</v>
      </c>
      <c r="K480" s="42">
        <v>5</v>
      </c>
      <c r="L480" s="42">
        <v>5.25</v>
      </c>
      <c r="M480" s="43">
        <v>13</v>
      </c>
      <c r="N480" s="44">
        <v>5.5301999999999998</v>
      </c>
      <c r="O480" s="44">
        <v>5.0853000000000002</v>
      </c>
      <c r="P480" s="41">
        <v>5.1471</v>
      </c>
      <c r="Q480" s="44">
        <v>6.0862999999999996</v>
      </c>
      <c r="R480" s="44">
        <v>5.9196999999999997</v>
      </c>
      <c r="S480" s="44">
        <v>3.5546000000000002</v>
      </c>
      <c r="T480" s="41">
        <v>6.4550999999999998</v>
      </c>
      <c r="U480" s="42">
        <v>4.2702</v>
      </c>
      <c r="V480" s="43">
        <v>3.4527000000000001</v>
      </c>
      <c r="W480" s="41">
        <v>4.1101999999999999</v>
      </c>
      <c r="X480" s="42">
        <v>4.7382999999999997</v>
      </c>
      <c r="Y480" s="43">
        <v>6.5643000000000011</v>
      </c>
      <c r="Z480" s="54"/>
      <c r="AA480" s="54"/>
      <c r="AB480" s="55"/>
      <c r="AC480" s="56"/>
    </row>
    <row r="481" spans="1:29" x14ac:dyDescent="0.15">
      <c r="A481" s="25"/>
      <c r="C481" s="29">
        <v>6</v>
      </c>
      <c r="D481" s="40">
        <v>4.3944999999999999</v>
      </c>
      <c r="E481" s="41">
        <v>3.4590999999999998</v>
      </c>
      <c r="F481" s="42">
        <v>4.9661</v>
      </c>
      <c r="G481" s="43">
        <v>4.1723999999999997</v>
      </c>
      <c r="H481" s="41">
        <v>2.75</v>
      </c>
      <c r="I481" s="42">
        <v>5.25</v>
      </c>
      <c r="J481" s="42">
        <v>6.25</v>
      </c>
      <c r="K481" s="42">
        <v>5.5</v>
      </c>
      <c r="L481" s="42">
        <v>3</v>
      </c>
      <c r="M481" s="43">
        <v>5.5</v>
      </c>
      <c r="N481" s="44">
        <v>4.4584999999999999</v>
      </c>
      <c r="O481" s="44">
        <v>4.3315000000000001</v>
      </c>
      <c r="P481" s="41">
        <v>4.0135999999999994</v>
      </c>
      <c r="Q481" s="44">
        <v>5.508</v>
      </c>
      <c r="R481" s="44">
        <v>4.0411000000000001</v>
      </c>
      <c r="S481" s="44">
        <v>3.5576999999999996</v>
      </c>
      <c r="T481" s="41">
        <v>3.9940000000000002</v>
      </c>
      <c r="U481" s="42">
        <v>4.4066999999999998</v>
      </c>
      <c r="V481" s="43">
        <v>5.4492000000000003</v>
      </c>
      <c r="W481" s="41">
        <v>4.7785000000000002</v>
      </c>
      <c r="X481" s="42">
        <v>3.9173</v>
      </c>
      <c r="Y481" s="43">
        <v>4.3784999999999998</v>
      </c>
      <c r="Z481" s="54"/>
      <c r="AA481" s="54"/>
      <c r="AB481" s="55"/>
      <c r="AC481" s="56"/>
    </row>
    <row r="482" spans="1:29" x14ac:dyDescent="0.15">
      <c r="A482" s="25"/>
      <c r="C482" s="29">
        <v>7</v>
      </c>
      <c r="D482" s="40">
        <v>7.7850000000000001</v>
      </c>
      <c r="E482" s="41">
        <v>5.2082999999999995</v>
      </c>
      <c r="F482" s="42">
        <v>10.259400000000001</v>
      </c>
      <c r="G482" s="43">
        <v>6.3327999999999998</v>
      </c>
      <c r="H482" s="41">
        <v>8.25</v>
      </c>
      <c r="I482" s="42">
        <v>6</v>
      </c>
      <c r="J482" s="42">
        <v>10</v>
      </c>
      <c r="K482" s="42">
        <v>8</v>
      </c>
      <c r="L482" s="42">
        <v>7.0000000000000009</v>
      </c>
      <c r="M482" s="43">
        <v>10.75</v>
      </c>
      <c r="N482" s="44">
        <v>7.5831999999999997</v>
      </c>
      <c r="O482" s="44">
        <v>7.9838999999999993</v>
      </c>
      <c r="P482" s="41">
        <v>6.1880999999999995</v>
      </c>
      <c r="Q482" s="44">
        <v>8.4527000000000001</v>
      </c>
      <c r="R482" s="44">
        <v>9.1447000000000003</v>
      </c>
      <c r="S482" s="44">
        <v>7.2833999999999994</v>
      </c>
      <c r="T482" s="41">
        <v>8.0419999999999998</v>
      </c>
      <c r="U482" s="42">
        <v>6.2489999999999997</v>
      </c>
      <c r="V482" s="43">
        <v>8.8356000000000012</v>
      </c>
      <c r="W482" s="41">
        <v>8.4878</v>
      </c>
      <c r="X482" s="42">
        <v>7.4295</v>
      </c>
      <c r="Y482" s="43">
        <v>7.7604000000000006</v>
      </c>
      <c r="Z482" s="54"/>
      <c r="AA482" s="54"/>
      <c r="AB482" s="55"/>
      <c r="AC482" s="56"/>
    </row>
    <row r="483" spans="1:29" x14ac:dyDescent="0.15">
      <c r="A483" s="25"/>
      <c r="C483" s="29">
        <v>8</v>
      </c>
      <c r="D483" s="40">
        <v>16.793399999999998</v>
      </c>
      <c r="E483" s="41">
        <v>11.786199999999999</v>
      </c>
      <c r="F483" s="42">
        <v>19.669</v>
      </c>
      <c r="G483" s="43">
        <v>15.488</v>
      </c>
      <c r="H483" s="41">
        <v>17.75</v>
      </c>
      <c r="I483" s="42">
        <v>12.75</v>
      </c>
      <c r="J483" s="42">
        <v>22.75</v>
      </c>
      <c r="K483" s="42">
        <v>20.25</v>
      </c>
      <c r="L483" s="42">
        <v>15.75</v>
      </c>
      <c r="M483" s="43">
        <v>10</v>
      </c>
      <c r="N483" s="44">
        <v>16.572400000000002</v>
      </c>
      <c r="O483" s="44">
        <v>17.011299999999999</v>
      </c>
      <c r="P483" s="41">
        <v>15.526200000000001</v>
      </c>
      <c r="Q483" s="44">
        <v>19.587900000000001</v>
      </c>
      <c r="R483" s="44">
        <v>15.854899999999999</v>
      </c>
      <c r="S483" s="44">
        <v>15.463299999999998</v>
      </c>
      <c r="T483" s="41">
        <v>16.648800000000001</v>
      </c>
      <c r="U483" s="42">
        <v>20.577100000000002</v>
      </c>
      <c r="V483" s="43">
        <v>13.053699999999999</v>
      </c>
      <c r="W483" s="41">
        <v>13.202</v>
      </c>
      <c r="X483" s="42">
        <v>19.134999999999998</v>
      </c>
      <c r="Y483" s="43">
        <v>16.762799999999999</v>
      </c>
      <c r="Z483" s="54"/>
      <c r="AA483" s="54"/>
      <c r="AB483" s="55"/>
      <c r="AC483" s="56"/>
    </row>
    <row r="484" spans="1:29" x14ac:dyDescent="0.15">
      <c r="A484" s="25"/>
      <c r="C484" s="29">
        <v>9</v>
      </c>
      <c r="D484" s="40">
        <v>18.942399999999999</v>
      </c>
      <c r="E484" s="41">
        <v>14.837400000000001</v>
      </c>
      <c r="F484" s="42">
        <v>19.417000000000002</v>
      </c>
      <c r="G484" s="43">
        <v>19.556000000000001</v>
      </c>
      <c r="H484" s="41">
        <v>18</v>
      </c>
      <c r="I484" s="42">
        <v>18.75</v>
      </c>
      <c r="J484" s="42">
        <v>22.5</v>
      </c>
      <c r="K484" s="42">
        <v>20.75</v>
      </c>
      <c r="L484" s="42">
        <v>18.25</v>
      </c>
      <c r="M484" s="43">
        <v>11.75</v>
      </c>
      <c r="N484" s="44">
        <v>20.2851</v>
      </c>
      <c r="O484" s="44">
        <v>17.618300000000001</v>
      </c>
      <c r="P484" s="41">
        <v>20.303999999999998</v>
      </c>
      <c r="Q484" s="44">
        <v>16.154900000000001</v>
      </c>
      <c r="R484" s="44">
        <v>19.485199999999999</v>
      </c>
      <c r="S484" s="44">
        <v>20.488500000000002</v>
      </c>
      <c r="T484" s="41">
        <v>17.305499999999999</v>
      </c>
      <c r="U484" s="42">
        <v>21.865499999999997</v>
      </c>
      <c r="V484" s="43">
        <v>20.081299999999999</v>
      </c>
      <c r="W484" s="41">
        <v>21.113799999999998</v>
      </c>
      <c r="X484" s="42">
        <v>18.291399999999999</v>
      </c>
      <c r="Y484" s="43">
        <v>18.4163</v>
      </c>
      <c r="Z484" s="54"/>
      <c r="AA484" s="54"/>
      <c r="AB484" s="55"/>
      <c r="AC484" s="56"/>
    </row>
    <row r="485" spans="1:29" x14ac:dyDescent="0.15">
      <c r="A485" s="25"/>
      <c r="C485" s="29" t="s">
        <v>34</v>
      </c>
      <c r="D485" s="40">
        <v>37.639600000000002</v>
      </c>
      <c r="E485" s="41">
        <v>37.996899999999997</v>
      </c>
      <c r="F485" s="42">
        <v>30.411500000000004</v>
      </c>
      <c r="G485" s="43">
        <v>43.372500000000002</v>
      </c>
      <c r="H485" s="41">
        <v>43</v>
      </c>
      <c r="I485" s="42">
        <v>41</v>
      </c>
      <c r="J485" s="42">
        <v>26</v>
      </c>
      <c r="K485" s="42">
        <v>33.5</v>
      </c>
      <c r="L485" s="42">
        <v>42.25</v>
      </c>
      <c r="M485" s="43">
        <v>11</v>
      </c>
      <c r="N485" s="44">
        <v>36.351399999999998</v>
      </c>
      <c r="O485" s="44">
        <v>38.909999999999997</v>
      </c>
      <c r="P485" s="41">
        <v>39.976500000000001</v>
      </c>
      <c r="Q485" s="44">
        <v>33.844000000000001</v>
      </c>
      <c r="R485" s="44">
        <v>35.767099999999999</v>
      </c>
      <c r="S485" s="44">
        <v>42.338900000000002</v>
      </c>
      <c r="T485" s="41">
        <v>37.464500000000001</v>
      </c>
      <c r="U485" s="42">
        <v>32.683199999999999</v>
      </c>
      <c r="V485" s="43">
        <v>43.348199999999999</v>
      </c>
      <c r="W485" s="41">
        <v>43.919200000000004</v>
      </c>
      <c r="X485" s="42">
        <v>36.482999999999997</v>
      </c>
      <c r="Y485" s="43">
        <v>34.9542</v>
      </c>
      <c r="Z485" s="54"/>
      <c r="AA485" s="54"/>
      <c r="AB485" s="55"/>
      <c r="AC485" s="56"/>
    </row>
    <row r="486" spans="1:29" x14ac:dyDescent="0.15">
      <c r="A486" s="25"/>
      <c r="C486" s="29" t="s">
        <v>545</v>
      </c>
      <c r="D486" s="61">
        <v>9.7000000000000003E-3</v>
      </c>
      <c r="E486" s="41">
        <v>0</v>
      </c>
      <c r="F486" s="42">
        <v>2.4399999999999998E-2</v>
      </c>
      <c r="G486" s="43">
        <v>0</v>
      </c>
      <c r="H486" s="41">
        <v>0</v>
      </c>
      <c r="I486" s="42">
        <v>0</v>
      </c>
      <c r="J486" s="42">
        <v>0</v>
      </c>
      <c r="K486" s="42">
        <v>0</v>
      </c>
      <c r="L486" s="42">
        <v>0</v>
      </c>
      <c r="M486" s="43">
        <v>0.25</v>
      </c>
      <c r="N486" s="44">
        <v>1.95E-2</v>
      </c>
      <c r="O486" s="44">
        <v>0</v>
      </c>
      <c r="P486" s="41">
        <v>0</v>
      </c>
      <c r="Q486" s="44">
        <v>0</v>
      </c>
      <c r="R486" s="44">
        <v>3.95E-2</v>
      </c>
      <c r="S486" s="44">
        <v>0</v>
      </c>
      <c r="T486" s="41">
        <v>1.7499999999999998E-2</v>
      </c>
      <c r="U486" s="42">
        <v>0</v>
      </c>
      <c r="V486" s="43">
        <v>0</v>
      </c>
      <c r="W486" s="41">
        <v>0</v>
      </c>
      <c r="X486" s="42">
        <v>2.6400000000000003E-2</v>
      </c>
      <c r="Y486" s="43">
        <v>0</v>
      </c>
      <c r="Z486" s="54"/>
      <c r="AA486" s="54"/>
      <c r="AB486" s="55"/>
      <c r="AC486" s="56"/>
    </row>
    <row r="487" spans="1:29" s="57" customFormat="1" x14ac:dyDescent="0.15">
      <c r="A487" s="26"/>
      <c r="B487" s="26"/>
      <c r="C487" s="31" t="s">
        <v>35</v>
      </c>
      <c r="D487" s="49">
        <f t="shared" ref="D487:Y487" si="34">(D476*1+D477*2+D478*3+D479*4+D480*5+D481*6+D482*7+D483*8+D484*9+D485*10)/SUM(D476:D485)</f>
        <v>8.0586447471852232</v>
      </c>
      <c r="E487" s="50">
        <f t="shared" si="34"/>
        <v>7.5112759999999987</v>
      </c>
      <c r="F487" s="51">
        <f t="shared" si="34"/>
        <v>7.8529924241666489</v>
      </c>
      <c r="G487" s="52">
        <f t="shared" si="34"/>
        <v>8.3443366556633443</v>
      </c>
      <c r="H487" s="50">
        <f t="shared" si="34"/>
        <v>8.4049999999999994</v>
      </c>
      <c r="I487" s="51">
        <f t="shared" si="34"/>
        <v>8.0274999999999999</v>
      </c>
      <c r="J487" s="51">
        <f t="shared" si="34"/>
        <v>7.8825000000000003</v>
      </c>
      <c r="K487" s="51">
        <f t="shared" si="34"/>
        <v>8.1475000000000009</v>
      </c>
      <c r="L487" s="51">
        <f t="shared" si="34"/>
        <v>8.2424999999999997</v>
      </c>
      <c r="M487" s="52">
        <f t="shared" si="34"/>
        <v>5.348370927318296</v>
      </c>
      <c r="N487" s="53">
        <f t="shared" si="34"/>
        <v>8.0277204609308033</v>
      </c>
      <c r="O487" s="53">
        <f t="shared" si="34"/>
        <v>8.0891228217543567</v>
      </c>
      <c r="P487" s="50">
        <f t="shared" si="34"/>
        <v>8.1451808548191451</v>
      </c>
      <c r="Q487" s="53">
        <f t="shared" si="34"/>
        <v>7.8194921805078197</v>
      </c>
      <c r="R487" s="53">
        <f t="shared" si="34"/>
        <v>7.9776051764395159</v>
      </c>
      <c r="S487" s="53">
        <f t="shared" si="34"/>
        <v>8.3695120000000003</v>
      </c>
      <c r="T487" s="50">
        <f t="shared" si="34"/>
        <v>7.9487790875612356</v>
      </c>
      <c r="U487" s="51">
        <f t="shared" si="34"/>
        <v>8.0005220005220004</v>
      </c>
      <c r="V487" s="52">
        <f t="shared" si="34"/>
        <v>8.4042740000000009</v>
      </c>
      <c r="W487" s="50">
        <f t="shared" si="34"/>
        <v>8.521611</v>
      </c>
      <c r="X487" s="51">
        <f t="shared" si="34"/>
        <v>8.0048352716764501</v>
      </c>
      <c r="Y487" s="52">
        <f t="shared" si="34"/>
        <v>7.8375598375598372</v>
      </c>
      <c r="Z487" s="54"/>
      <c r="AA487" s="54"/>
      <c r="AB487" s="55"/>
      <c r="AC487" s="56"/>
    </row>
    <row r="488" spans="1:29" x14ac:dyDescent="0.15">
      <c r="A488" s="25"/>
      <c r="D488" s="40"/>
      <c r="E488" s="41"/>
      <c r="F488" s="42"/>
      <c r="G488" s="43"/>
      <c r="H488" s="41"/>
      <c r="I488" s="42"/>
      <c r="J488" s="42"/>
      <c r="K488" s="42"/>
      <c r="L488" s="42"/>
      <c r="M488" s="43"/>
      <c r="N488" s="44"/>
      <c r="O488" s="44"/>
      <c r="P488" s="41"/>
      <c r="Q488" s="44"/>
      <c r="R488" s="44"/>
      <c r="S488" s="44"/>
      <c r="T488" s="41"/>
      <c r="U488" s="42"/>
      <c r="V488" s="43"/>
      <c r="W488" s="41"/>
      <c r="X488" s="42"/>
      <c r="Y488" s="43"/>
      <c r="Z488" s="44"/>
      <c r="AA488" s="44"/>
      <c r="AB488" s="44"/>
      <c r="AC488" s="43"/>
    </row>
    <row r="489" spans="1:29" ht="42" x14ac:dyDescent="0.15">
      <c r="A489" s="25"/>
      <c r="B489" s="24" t="s">
        <v>166</v>
      </c>
      <c r="C489" s="30" t="s">
        <v>167</v>
      </c>
      <c r="D489" s="40"/>
      <c r="E489" s="41"/>
      <c r="F489" s="42"/>
      <c r="G489" s="43"/>
      <c r="H489" s="41"/>
      <c r="I489" s="42"/>
      <c r="J489" s="42"/>
      <c r="K489" s="42"/>
      <c r="L489" s="42"/>
      <c r="M489" s="43"/>
      <c r="N489" s="44"/>
      <c r="O489" s="44"/>
      <c r="P489" s="41"/>
      <c r="Q489" s="44"/>
      <c r="R489" s="44"/>
      <c r="S489" s="44"/>
      <c r="T489" s="41"/>
      <c r="U489" s="42"/>
      <c r="V489" s="43"/>
      <c r="W489" s="41"/>
      <c r="X489" s="42"/>
      <c r="Y489" s="43"/>
      <c r="Z489" s="44"/>
      <c r="AA489" s="44"/>
      <c r="AB489" s="44"/>
      <c r="AC489" s="43"/>
    </row>
    <row r="490" spans="1:29" x14ac:dyDescent="0.15">
      <c r="A490" s="25"/>
      <c r="C490" s="29" t="s">
        <v>102</v>
      </c>
      <c r="D490" s="40">
        <v>3.3515999999999999</v>
      </c>
      <c r="E490" s="41">
        <v>7.4432</v>
      </c>
      <c r="F490" s="42">
        <v>3.1064000000000003</v>
      </c>
      <c r="G490" s="43">
        <v>2.6453000000000002</v>
      </c>
      <c r="H490" s="41">
        <v>2</v>
      </c>
      <c r="I490" s="42">
        <v>3.5000000000000004</v>
      </c>
      <c r="J490" s="42">
        <v>5</v>
      </c>
      <c r="K490" s="42">
        <v>4.5</v>
      </c>
      <c r="L490" s="42">
        <v>1</v>
      </c>
      <c r="M490" s="43">
        <v>10.75</v>
      </c>
      <c r="N490" s="44">
        <v>2.9923999999999999</v>
      </c>
      <c r="O490" s="44">
        <v>3.7056999999999998</v>
      </c>
      <c r="P490" s="41">
        <v>2.5769000000000002</v>
      </c>
      <c r="Q490" s="44">
        <v>3.7770999999999999</v>
      </c>
      <c r="R490" s="44">
        <v>4.1997</v>
      </c>
      <c r="S490" s="44">
        <v>2.4523999999999999</v>
      </c>
      <c r="T490" s="41">
        <v>4.0658000000000003</v>
      </c>
      <c r="U490" s="42">
        <v>3.4906999999999999</v>
      </c>
      <c r="V490" s="43">
        <v>1.3339000000000001</v>
      </c>
      <c r="W490" s="41">
        <v>1.6181999999999999</v>
      </c>
      <c r="X490" s="42">
        <v>2.3529</v>
      </c>
      <c r="Y490" s="43">
        <v>5.3066000000000004</v>
      </c>
      <c r="Z490" s="54"/>
      <c r="AA490" s="54"/>
      <c r="AB490" s="55"/>
      <c r="AC490" s="56"/>
    </row>
    <row r="491" spans="1:29" x14ac:dyDescent="0.15">
      <c r="A491" s="25"/>
      <c r="C491" s="29">
        <v>2</v>
      </c>
      <c r="D491" s="40">
        <v>1.1662999999999999</v>
      </c>
      <c r="E491" s="41">
        <v>2.0253000000000001</v>
      </c>
      <c r="F491" s="42">
        <v>1.5775000000000001</v>
      </c>
      <c r="G491" s="43">
        <v>0.64300000000000002</v>
      </c>
      <c r="H491" s="41">
        <v>0.5</v>
      </c>
      <c r="I491" s="42">
        <v>1.25</v>
      </c>
      <c r="J491" s="42">
        <v>1.7500000000000002</v>
      </c>
      <c r="K491" s="42">
        <v>1.25</v>
      </c>
      <c r="L491" s="42">
        <v>0.75</v>
      </c>
      <c r="M491" s="43">
        <v>4.75</v>
      </c>
      <c r="N491" s="44">
        <v>0.95469999999999999</v>
      </c>
      <c r="O491" s="44">
        <v>1.3749</v>
      </c>
      <c r="P491" s="41">
        <v>0.75859999999999994</v>
      </c>
      <c r="Q491" s="44">
        <v>1.4944000000000002</v>
      </c>
      <c r="R491" s="44">
        <v>0.77260000000000006</v>
      </c>
      <c r="S491" s="44">
        <v>1.6607000000000001</v>
      </c>
      <c r="T491" s="41">
        <v>1.5310999999999999</v>
      </c>
      <c r="U491" s="42">
        <v>0.64300000000000002</v>
      </c>
      <c r="V491" s="43">
        <v>0.79050000000000009</v>
      </c>
      <c r="W491" s="41">
        <v>0.76369999999999993</v>
      </c>
      <c r="X491" s="42">
        <v>0.47939999999999994</v>
      </c>
      <c r="Y491" s="43">
        <v>2.0438999999999998</v>
      </c>
      <c r="Z491" s="54"/>
      <c r="AA491" s="54"/>
      <c r="AB491" s="55"/>
      <c r="AC491" s="56"/>
    </row>
    <row r="492" spans="1:29" x14ac:dyDescent="0.15">
      <c r="A492" s="25"/>
      <c r="C492" s="29">
        <v>3</v>
      </c>
      <c r="D492" s="40">
        <v>1.7276</v>
      </c>
      <c r="E492" s="41">
        <v>3.0916999999999999</v>
      </c>
      <c r="F492" s="42">
        <v>2.0743999999999998</v>
      </c>
      <c r="G492" s="43">
        <v>1.0741000000000001</v>
      </c>
      <c r="H492" s="41">
        <v>0.5</v>
      </c>
      <c r="I492" s="42">
        <v>2</v>
      </c>
      <c r="J492" s="42">
        <v>2</v>
      </c>
      <c r="K492" s="42">
        <v>3</v>
      </c>
      <c r="L492" s="42">
        <v>1.7500000000000002</v>
      </c>
      <c r="M492" s="43">
        <v>4.75</v>
      </c>
      <c r="N492" s="44">
        <v>1.6237000000000001</v>
      </c>
      <c r="O492" s="44">
        <v>1.8301999999999998</v>
      </c>
      <c r="P492" s="41">
        <v>1.748</v>
      </c>
      <c r="Q492" s="44">
        <v>2.1696</v>
      </c>
      <c r="R492" s="44">
        <v>1.9360999999999999</v>
      </c>
      <c r="S492" s="44">
        <v>0.92499999999999993</v>
      </c>
      <c r="T492" s="41">
        <v>1.7404999999999999</v>
      </c>
      <c r="U492" s="42">
        <v>2.0204</v>
      </c>
      <c r="V492" s="43">
        <v>1.3768</v>
      </c>
      <c r="W492" s="41">
        <v>0.85990000000000011</v>
      </c>
      <c r="X492" s="42">
        <v>1.6697</v>
      </c>
      <c r="Y492" s="43">
        <v>2.2265999999999999</v>
      </c>
      <c r="Z492" s="54"/>
      <c r="AA492" s="54"/>
      <c r="AB492" s="55"/>
      <c r="AC492" s="56"/>
    </row>
    <row r="493" spans="1:29" x14ac:dyDescent="0.15">
      <c r="A493" s="25"/>
      <c r="C493" s="29">
        <v>4</v>
      </c>
      <c r="D493" s="40">
        <v>1.1209</v>
      </c>
      <c r="E493" s="41">
        <v>1.7287000000000001</v>
      </c>
      <c r="F493" s="42">
        <v>1.6177000000000001</v>
      </c>
      <c r="G493" s="43">
        <v>0.58450000000000002</v>
      </c>
      <c r="H493" s="41">
        <v>0.75</v>
      </c>
      <c r="I493" s="42">
        <v>0.25</v>
      </c>
      <c r="J493" s="42">
        <v>1</v>
      </c>
      <c r="K493" s="42">
        <v>3.5000000000000004</v>
      </c>
      <c r="L493" s="42">
        <v>1.7500000000000002</v>
      </c>
      <c r="M493" s="43">
        <v>2</v>
      </c>
      <c r="N493" s="44">
        <v>1.2996000000000001</v>
      </c>
      <c r="O493" s="44">
        <v>0.94479999999999997</v>
      </c>
      <c r="P493" s="41">
        <v>1.0952999999999999</v>
      </c>
      <c r="Q493" s="44">
        <v>2.0882000000000001</v>
      </c>
      <c r="R493" s="44">
        <v>0.7621</v>
      </c>
      <c r="S493" s="44">
        <v>0.30760000000000004</v>
      </c>
      <c r="T493" s="41">
        <v>1.2323999999999999</v>
      </c>
      <c r="U493" s="42">
        <v>1.2085000000000001</v>
      </c>
      <c r="V493" s="43">
        <v>0.73570000000000002</v>
      </c>
      <c r="W493" s="41">
        <v>0.95519999999999994</v>
      </c>
      <c r="X493" s="42">
        <v>0.89149999999999996</v>
      </c>
      <c r="Y493" s="43">
        <v>1.4374</v>
      </c>
      <c r="Z493" s="54"/>
      <c r="AA493" s="54"/>
      <c r="AB493" s="55"/>
      <c r="AC493" s="56"/>
    </row>
    <row r="494" spans="1:29" x14ac:dyDescent="0.15">
      <c r="A494" s="25"/>
      <c r="C494" s="29">
        <v>5</v>
      </c>
      <c r="D494" s="40">
        <v>6.6356000000000002</v>
      </c>
      <c r="E494" s="41">
        <v>12.478899999999999</v>
      </c>
      <c r="F494" s="42">
        <v>7.0895000000000001</v>
      </c>
      <c r="G494" s="43">
        <v>4.9108000000000001</v>
      </c>
      <c r="H494" s="41">
        <v>3.75</v>
      </c>
      <c r="I494" s="42">
        <v>4.75</v>
      </c>
      <c r="J494" s="42">
        <v>7.5</v>
      </c>
      <c r="K494" s="42">
        <v>13.25</v>
      </c>
      <c r="L494" s="42">
        <v>7.75</v>
      </c>
      <c r="M494" s="43">
        <v>17.5</v>
      </c>
      <c r="N494" s="44">
        <v>6.6352999999999991</v>
      </c>
      <c r="O494" s="44">
        <v>6.6357999999999997</v>
      </c>
      <c r="P494" s="41">
        <v>7.8173000000000004</v>
      </c>
      <c r="Q494" s="44">
        <v>7.5697000000000001</v>
      </c>
      <c r="R494" s="44">
        <v>6.3768000000000002</v>
      </c>
      <c r="S494" s="44">
        <v>4.5087000000000002</v>
      </c>
      <c r="T494" s="41">
        <v>8.1221999999999994</v>
      </c>
      <c r="U494" s="42">
        <v>6.2436999999999996</v>
      </c>
      <c r="V494" s="43">
        <v>3.1879</v>
      </c>
      <c r="W494" s="41">
        <v>3.5825000000000005</v>
      </c>
      <c r="X494" s="42">
        <v>7.1123000000000003</v>
      </c>
      <c r="Y494" s="43">
        <v>8.0163999999999991</v>
      </c>
      <c r="Z494" s="54"/>
      <c r="AA494" s="54"/>
      <c r="AB494" s="55"/>
      <c r="AC494" s="56"/>
    </row>
    <row r="495" spans="1:29" x14ac:dyDescent="0.15">
      <c r="A495" s="25"/>
      <c r="C495" s="29">
        <v>6</v>
      </c>
      <c r="D495" s="40">
        <v>4.9686000000000003</v>
      </c>
      <c r="E495" s="41">
        <v>6.4548999999999994</v>
      </c>
      <c r="F495" s="42">
        <v>5.2722999999999995</v>
      </c>
      <c r="G495" s="43">
        <v>4.4184999999999999</v>
      </c>
      <c r="H495" s="41">
        <v>2.75</v>
      </c>
      <c r="I495" s="42">
        <v>5</v>
      </c>
      <c r="J495" s="42">
        <v>6.25</v>
      </c>
      <c r="K495" s="42">
        <v>7.2499999999999991</v>
      </c>
      <c r="L495" s="42">
        <v>5</v>
      </c>
      <c r="M495" s="43">
        <v>11</v>
      </c>
      <c r="N495" s="44">
        <v>5.0693000000000001</v>
      </c>
      <c r="O495" s="44">
        <v>4.8693999999999997</v>
      </c>
      <c r="P495" s="41">
        <v>5.4614000000000003</v>
      </c>
      <c r="Q495" s="44">
        <v>4.7731000000000003</v>
      </c>
      <c r="R495" s="44">
        <v>5.5979000000000001</v>
      </c>
      <c r="S495" s="44">
        <v>3.9023000000000003</v>
      </c>
      <c r="T495" s="41">
        <v>4.9515000000000002</v>
      </c>
      <c r="U495" s="42">
        <v>5.5239000000000003</v>
      </c>
      <c r="V495" s="43">
        <v>4.4180999999999999</v>
      </c>
      <c r="W495" s="41">
        <v>3.5588000000000002</v>
      </c>
      <c r="X495" s="42">
        <v>5.7292000000000005</v>
      </c>
      <c r="Y495" s="43">
        <v>4.7656000000000001</v>
      </c>
      <c r="Z495" s="54"/>
      <c r="AA495" s="54"/>
      <c r="AB495" s="55"/>
      <c r="AC495" s="56"/>
    </row>
    <row r="496" spans="1:29" x14ac:dyDescent="0.15">
      <c r="A496" s="25"/>
      <c r="C496" s="29">
        <v>7</v>
      </c>
      <c r="D496" s="40">
        <v>9.1229000000000013</v>
      </c>
      <c r="E496" s="41">
        <v>4.7523999999999997</v>
      </c>
      <c r="F496" s="42">
        <v>10.9939</v>
      </c>
      <c r="G496" s="43">
        <v>8.6546000000000003</v>
      </c>
      <c r="H496" s="41">
        <v>7.0000000000000009</v>
      </c>
      <c r="I496" s="42">
        <v>7.0000000000000009</v>
      </c>
      <c r="J496" s="42">
        <v>15.25</v>
      </c>
      <c r="K496" s="42">
        <v>12.5</v>
      </c>
      <c r="L496" s="42">
        <v>8.5</v>
      </c>
      <c r="M496" s="43">
        <v>11.25</v>
      </c>
      <c r="N496" s="44">
        <v>9.3140999999999998</v>
      </c>
      <c r="O496" s="44">
        <v>8.9343000000000004</v>
      </c>
      <c r="P496" s="41">
        <v>11.5556</v>
      </c>
      <c r="Q496" s="44">
        <v>11.4299</v>
      </c>
      <c r="R496" s="44">
        <v>7.3798000000000004</v>
      </c>
      <c r="S496" s="44">
        <v>5.5128000000000004</v>
      </c>
      <c r="T496" s="41">
        <v>8.8536000000000001</v>
      </c>
      <c r="U496" s="42">
        <v>10.2186</v>
      </c>
      <c r="V496" s="43">
        <v>8.6527999999999992</v>
      </c>
      <c r="W496" s="41">
        <v>9.8141999999999996</v>
      </c>
      <c r="X496" s="42">
        <v>8.7835999999999999</v>
      </c>
      <c r="Y496" s="43">
        <v>9.0995000000000008</v>
      </c>
      <c r="Z496" s="54"/>
      <c r="AA496" s="54"/>
      <c r="AB496" s="55"/>
      <c r="AC496" s="56"/>
    </row>
    <row r="497" spans="1:29" x14ac:dyDescent="0.15">
      <c r="A497" s="25"/>
      <c r="C497" s="29">
        <v>8</v>
      </c>
      <c r="D497" s="40">
        <v>15.105699999999999</v>
      </c>
      <c r="E497" s="41">
        <v>13.3161</v>
      </c>
      <c r="F497" s="42">
        <v>17.2014</v>
      </c>
      <c r="G497" s="43">
        <v>13.6934</v>
      </c>
      <c r="H497" s="41">
        <v>11.5</v>
      </c>
      <c r="I497" s="42">
        <v>14.75</v>
      </c>
      <c r="J497" s="42">
        <v>19.75</v>
      </c>
      <c r="K497" s="42">
        <v>18.75</v>
      </c>
      <c r="L497" s="42">
        <v>17</v>
      </c>
      <c r="M497" s="43">
        <v>13.25</v>
      </c>
      <c r="N497" s="44">
        <v>15.3428</v>
      </c>
      <c r="O497" s="44">
        <v>14.871899999999998</v>
      </c>
      <c r="P497" s="41">
        <v>13.586500000000001</v>
      </c>
      <c r="Q497" s="44">
        <v>17.632200000000001</v>
      </c>
      <c r="R497" s="44">
        <v>15.9886</v>
      </c>
      <c r="S497" s="44">
        <v>12.149699999999999</v>
      </c>
      <c r="T497" s="41">
        <v>14.184900000000001</v>
      </c>
      <c r="U497" s="42">
        <v>15.242700000000001</v>
      </c>
      <c r="V497" s="43">
        <v>17.4283</v>
      </c>
      <c r="W497" s="41">
        <v>15.864600000000001</v>
      </c>
      <c r="X497" s="42">
        <v>15.454599999999999</v>
      </c>
      <c r="Y497" s="43">
        <v>14.360500000000002</v>
      </c>
      <c r="Z497" s="54"/>
      <c r="AA497" s="54"/>
      <c r="AB497" s="55"/>
      <c r="AC497" s="56"/>
    </row>
    <row r="498" spans="1:29" x14ac:dyDescent="0.15">
      <c r="A498" s="25"/>
      <c r="C498" s="29">
        <v>9</v>
      </c>
      <c r="D498" s="40">
        <v>20.072699999999998</v>
      </c>
      <c r="E498" s="41">
        <v>18.331400000000002</v>
      </c>
      <c r="F498" s="42">
        <v>18.381900000000002</v>
      </c>
      <c r="G498" s="43">
        <v>21.927800000000001</v>
      </c>
      <c r="H498" s="41">
        <v>22.25</v>
      </c>
      <c r="I498" s="42">
        <v>19.75</v>
      </c>
      <c r="J498" s="42">
        <v>19.25</v>
      </c>
      <c r="K498" s="42">
        <v>16.75</v>
      </c>
      <c r="L498" s="42">
        <v>21.75</v>
      </c>
      <c r="M498" s="43">
        <v>12.75</v>
      </c>
      <c r="N498" s="44">
        <v>20.6813</v>
      </c>
      <c r="O498" s="44">
        <v>19.4724</v>
      </c>
      <c r="P498" s="41">
        <v>19.4693</v>
      </c>
      <c r="Q498" s="44">
        <v>19.0181</v>
      </c>
      <c r="R498" s="44">
        <v>21.209299999999999</v>
      </c>
      <c r="S498" s="44">
        <v>20.775700000000001</v>
      </c>
      <c r="T498" s="41">
        <v>19.113</v>
      </c>
      <c r="U498" s="42">
        <v>21.440200000000001</v>
      </c>
      <c r="V498" s="43">
        <v>21.155799999999999</v>
      </c>
      <c r="W498" s="41">
        <v>21.078900000000001</v>
      </c>
      <c r="X498" s="42">
        <v>20.0867</v>
      </c>
      <c r="Y498" s="43">
        <v>19.616900000000001</v>
      </c>
      <c r="Z498" s="54"/>
      <c r="AA498" s="54"/>
      <c r="AB498" s="55"/>
      <c r="AC498" s="56"/>
    </row>
    <row r="499" spans="1:29" x14ac:dyDescent="0.15">
      <c r="A499" s="25"/>
      <c r="C499" s="29" t="s">
        <v>34</v>
      </c>
      <c r="D499" s="40">
        <v>36.593399999999995</v>
      </c>
      <c r="E499" s="41">
        <v>30.377500000000001</v>
      </c>
      <c r="F499" s="42">
        <v>32.419899999999998</v>
      </c>
      <c r="G499" s="43">
        <v>41.388399999999997</v>
      </c>
      <c r="H499" s="41">
        <v>48.75</v>
      </c>
      <c r="I499" s="42">
        <v>41.75</v>
      </c>
      <c r="J499" s="42">
        <v>22.25</v>
      </c>
      <c r="K499" s="42">
        <v>19</v>
      </c>
      <c r="L499" s="42">
        <v>34.5</v>
      </c>
      <c r="M499" s="43">
        <v>12</v>
      </c>
      <c r="N499" s="44">
        <v>36.086800000000004</v>
      </c>
      <c r="O499" s="44">
        <v>37.092999999999996</v>
      </c>
      <c r="P499" s="41">
        <v>35.815300000000001</v>
      </c>
      <c r="Q499" s="44">
        <v>29.946200000000001</v>
      </c>
      <c r="R499" s="44">
        <v>35.777099999999997</v>
      </c>
      <c r="S499" s="44">
        <v>47.451100000000004</v>
      </c>
      <c r="T499" s="41">
        <v>36.013300000000001</v>
      </c>
      <c r="U499" s="42">
        <v>33.846699999999998</v>
      </c>
      <c r="V499" s="43">
        <v>40.920200000000001</v>
      </c>
      <c r="W499" s="41">
        <v>41.904000000000003</v>
      </c>
      <c r="X499" s="42">
        <v>37.440100000000001</v>
      </c>
      <c r="Y499" s="43">
        <v>32.7881</v>
      </c>
      <c r="Z499" s="54"/>
      <c r="AA499" s="54"/>
      <c r="AB499" s="55"/>
      <c r="AC499" s="56"/>
    </row>
    <row r="500" spans="1:29" x14ac:dyDescent="0.15">
      <c r="A500" s="25"/>
      <c r="C500" s="29" t="s">
        <v>545</v>
      </c>
      <c r="D500" s="40">
        <v>0.13470000000000001</v>
      </c>
      <c r="E500" s="41">
        <v>0</v>
      </c>
      <c r="F500" s="42">
        <v>0.2651</v>
      </c>
      <c r="G500" s="43">
        <v>5.9699999999999996E-2</v>
      </c>
      <c r="H500" s="41">
        <v>0.25</v>
      </c>
      <c r="I500" s="42">
        <v>0</v>
      </c>
      <c r="J500" s="42">
        <v>0</v>
      </c>
      <c r="K500" s="42">
        <v>0.25</v>
      </c>
      <c r="L500" s="42">
        <v>0.25</v>
      </c>
      <c r="M500" s="43">
        <v>0</v>
      </c>
      <c r="N500" s="44">
        <v>0</v>
      </c>
      <c r="O500" s="44">
        <v>0.26749999999999996</v>
      </c>
      <c r="P500" s="41">
        <v>0.1157</v>
      </c>
      <c r="Q500" s="44">
        <v>0.10150000000000001</v>
      </c>
      <c r="R500" s="44">
        <v>0</v>
      </c>
      <c r="S500" s="44">
        <v>0.35389999999999999</v>
      </c>
      <c r="T500" s="41">
        <v>0.19170000000000001</v>
      </c>
      <c r="U500" s="42">
        <v>0.1215</v>
      </c>
      <c r="V500" s="43">
        <v>0</v>
      </c>
      <c r="W500" s="41">
        <v>0</v>
      </c>
      <c r="X500" s="42">
        <v>0</v>
      </c>
      <c r="Y500" s="43">
        <v>0.33850000000000002</v>
      </c>
      <c r="Z500" s="54"/>
      <c r="AA500" s="54"/>
      <c r="AB500" s="55"/>
      <c r="AC500" s="56"/>
    </row>
    <row r="501" spans="1:29" s="57" customFormat="1" x14ac:dyDescent="0.15">
      <c r="A501" s="26"/>
      <c r="B501" s="26"/>
      <c r="C501" s="31" t="s">
        <v>35</v>
      </c>
      <c r="D501" s="49">
        <f t="shared" ref="D501:Y501" si="35">(D490*1+D491*2+D492*3+D493*4+D494*5+D495*6+D496*7+D497*8+D498*9+D499*10)/SUM(D490:D499)</f>
        <v>8.1072644852616467</v>
      </c>
      <c r="E501" s="50">
        <f t="shared" si="35"/>
        <v>7.373600626399373</v>
      </c>
      <c r="F501" s="51">
        <f t="shared" si="35"/>
        <v>7.9234179810678098</v>
      </c>
      <c r="G501" s="52">
        <f t="shared" si="35"/>
        <v>8.4242228368107384</v>
      </c>
      <c r="H501" s="50">
        <f t="shared" si="35"/>
        <v>8.7368421052631575</v>
      </c>
      <c r="I501" s="51">
        <f t="shared" si="35"/>
        <v>8.2899999999999991</v>
      </c>
      <c r="J501" s="51">
        <f t="shared" si="35"/>
        <v>7.54</v>
      </c>
      <c r="K501" s="51">
        <f t="shared" si="35"/>
        <v>7.1979949874686717</v>
      </c>
      <c r="L501" s="51">
        <f t="shared" si="35"/>
        <v>8.2180451127819545</v>
      </c>
      <c r="M501" s="52">
        <f t="shared" si="35"/>
        <v>6.1550000000000002</v>
      </c>
      <c r="N501" s="53">
        <f t="shared" si="35"/>
        <v>8.1350440000000006</v>
      </c>
      <c r="O501" s="53">
        <f t="shared" si="35"/>
        <v>8.0797975382122562</v>
      </c>
      <c r="P501" s="50">
        <f t="shared" si="35"/>
        <v>8.0946946564121252</v>
      </c>
      <c r="Q501" s="53">
        <f t="shared" si="35"/>
        <v>7.8059870768830359</v>
      </c>
      <c r="R501" s="53">
        <f t="shared" si="35"/>
        <v>8.0829509999999996</v>
      </c>
      <c r="S501" s="53">
        <f t="shared" si="35"/>
        <v>8.5604640427111978</v>
      </c>
      <c r="T501" s="50">
        <f t="shared" si="35"/>
        <v>7.9673083300687422</v>
      </c>
      <c r="U501" s="51">
        <f t="shared" si="35"/>
        <v>8.0591439190055105</v>
      </c>
      <c r="V501" s="52">
        <f t="shared" si="35"/>
        <v>8.5203639999999989</v>
      </c>
      <c r="W501" s="50">
        <f t="shared" si="35"/>
        <v>8.5317769999999999</v>
      </c>
      <c r="X501" s="51">
        <f t="shared" si="35"/>
        <v>8.2212680000000002</v>
      </c>
      <c r="Y501" s="52">
        <f t="shared" si="35"/>
        <v>7.7614023469444069</v>
      </c>
      <c r="Z501" s="54"/>
      <c r="AA501" s="54"/>
      <c r="AB501" s="55"/>
      <c r="AC501" s="56"/>
    </row>
    <row r="502" spans="1:29" x14ac:dyDescent="0.15">
      <c r="A502" s="25"/>
      <c r="D502" s="40"/>
      <c r="E502" s="41"/>
      <c r="F502" s="42"/>
      <c r="G502" s="43"/>
      <c r="H502" s="41"/>
      <c r="I502" s="42"/>
      <c r="J502" s="42"/>
      <c r="K502" s="42"/>
      <c r="L502" s="42"/>
      <c r="M502" s="43"/>
      <c r="N502" s="44"/>
      <c r="O502" s="44"/>
      <c r="P502" s="41"/>
      <c r="Q502" s="44"/>
      <c r="R502" s="44"/>
      <c r="S502" s="44"/>
      <c r="T502" s="41"/>
      <c r="U502" s="42"/>
      <c r="V502" s="43"/>
      <c r="W502" s="41"/>
      <c r="X502" s="42"/>
      <c r="Y502" s="43"/>
      <c r="Z502" s="44"/>
      <c r="AA502" s="44"/>
      <c r="AB502" s="44"/>
      <c r="AC502" s="43"/>
    </row>
    <row r="503" spans="1:29" ht="28" x14ac:dyDescent="0.15">
      <c r="A503" s="25"/>
      <c r="B503" s="24" t="s">
        <v>168</v>
      </c>
      <c r="C503" s="30" t="s">
        <v>169</v>
      </c>
      <c r="D503" s="40"/>
      <c r="E503" s="41"/>
      <c r="F503" s="42"/>
      <c r="G503" s="43"/>
      <c r="H503" s="41"/>
      <c r="I503" s="42"/>
      <c r="J503" s="42"/>
      <c r="K503" s="42"/>
      <c r="L503" s="42"/>
      <c r="M503" s="43"/>
      <c r="N503" s="44"/>
      <c r="O503" s="44"/>
      <c r="P503" s="41"/>
      <c r="Q503" s="44"/>
      <c r="R503" s="44"/>
      <c r="S503" s="44"/>
      <c r="T503" s="41"/>
      <c r="U503" s="42"/>
      <c r="V503" s="43"/>
      <c r="W503" s="41"/>
      <c r="X503" s="42"/>
      <c r="Y503" s="43"/>
      <c r="Z503" s="44"/>
      <c r="AA503" s="44"/>
      <c r="AB503" s="44"/>
      <c r="AC503" s="43"/>
    </row>
    <row r="504" spans="1:29" x14ac:dyDescent="0.15">
      <c r="A504" s="25"/>
      <c r="C504" s="29" t="s">
        <v>102</v>
      </c>
      <c r="D504" s="40">
        <v>7.4988000000000001</v>
      </c>
      <c r="E504" s="41">
        <v>10.898199999999999</v>
      </c>
      <c r="F504" s="42">
        <v>6.8015999999999996</v>
      </c>
      <c r="G504" s="43">
        <v>7.3503999999999996</v>
      </c>
      <c r="H504" s="41">
        <v>3.25</v>
      </c>
      <c r="I504" s="42">
        <v>10</v>
      </c>
      <c r="J504" s="42">
        <v>6.5</v>
      </c>
      <c r="K504" s="42">
        <v>14.000000000000002</v>
      </c>
      <c r="L504" s="42">
        <v>4.25</v>
      </c>
      <c r="M504" s="43">
        <v>17.5</v>
      </c>
      <c r="N504" s="44">
        <v>7.1622000000000003</v>
      </c>
      <c r="O504" s="44">
        <v>7.8307000000000002</v>
      </c>
      <c r="P504" s="41">
        <v>8.3318000000000012</v>
      </c>
      <c r="Q504" s="44">
        <v>8.1701999999999995</v>
      </c>
      <c r="R504" s="44">
        <v>7.7564999999999991</v>
      </c>
      <c r="S504" s="44">
        <v>5.2207999999999997</v>
      </c>
      <c r="T504" s="41">
        <v>9.1498999999999988</v>
      </c>
      <c r="U504" s="42">
        <v>6.9292999999999996</v>
      </c>
      <c r="V504" s="43">
        <v>3.8186</v>
      </c>
      <c r="W504" s="41">
        <v>4.8879999999999999</v>
      </c>
      <c r="X504" s="42">
        <v>6.7013000000000007</v>
      </c>
      <c r="Y504" s="43">
        <v>9.8071999999999999</v>
      </c>
      <c r="Z504" s="54"/>
      <c r="AA504" s="54"/>
      <c r="AB504" s="55"/>
      <c r="AC504" s="56"/>
    </row>
    <row r="505" spans="1:29" x14ac:dyDescent="0.15">
      <c r="A505" s="25"/>
      <c r="C505" s="29">
        <v>2</v>
      </c>
      <c r="D505" s="40">
        <v>2.0864000000000003</v>
      </c>
      <c r="E505" s="41">
        <v>4.9245999999999999</v>
      </c>
      <c r="F505" s="42">
        <v>2.0226000000000002</v>
      </c>
      <c r="G505" s="43">
        <v>1.5078</v>
      </c>
      <c r="H505" s="41">
        <v>0.5</v>
      </c>
      <c r="I505" s="42">
        <v>2.25</v>
      </c>
      <c r="J505" s="42">
        <v>2.25</v>
      </c>
      <c r="K505" s="42">
        <v>6</v>
      </c>
      <c r="L505" s="42">
        <v>1.25</v>
      </c>
      <c r="M505" s="43">
        <v>4</v>
      </c>
      <c r="N505" s="44">
        <v>2.1555999999999997</v>
      </c>
      <c r="O505" s="44">
        <v>2.0181</v>
      </c>
      <c r="P505" s="41">
        <v>1.9005999999999998</v>
      </c>
      <c r="Q505" s="44">
        <v>2.3704000000000001</v>
      </c>
      <c r="R505" s="44">
        <v>2.4396999999999998</v>
      </c>
      <c r="S505" s="44">
        <v>1.4364999999999999</v>
      </c>
      <c r="T505" s="41">
        <v>2.6044999999999998</v>
      </c>
      <c r="U505" s="42">
        <v>1.6015000000000001</v>
      </c>
      <c r="V505" s="43">
        <v>1.2687999999999999</v>
      </c>
      <c r="W505" s="41">
        <v>1.0349999999999999</v>
      </c>
      <c r="X505" s="42">
        <v>1.5838000000000001</v>
      </c>
      <c r="Y505" s="43">
        <v>3.0000999999999998</v>
      </c>
      <c r="Z505" s="54"/>
      <c r="AA505" s="54"/>
      <c r="AB505" s="55"/>
      <c r="AC505" s="56"/>
    </row>
    <row r="506" spans="1:29" x14ac:dyDescent="0.15">
      <c r="A506" s="25"/>
      <c r="C506" s="29">
        <v>3</v>
      </c>
      <c r="D506" s="40">
        <v>2.6598999999999999</v>
      </c>
      <c r="E506" s="41">
        <v>5.3085000000000004</v>
      </c>
      <c r="F506" s="42">
        <v>2.5737000000000001</v>
      </c>
      <c r="G506" s="43">
        <v>2.0747999999999998</v>
      </c>
      <c r="H506" s="41">
        <v>1.7500000000000002</v>
      </c>
      <c r="I506" s="42">
        <v>2</v>
      </c>
      <c r="J506" s="42">
        <v>4</v>
      </c>
      <c r="K506" s="42">
        <v>5.25</v>
      </c>
      <c r="L506" s="42">
        <v>2.25</v>
      </c>
      <c r="M506" s="43">
        <v>3.5000000000000004</v>
      </c>
      <c r="N506" s="44">
        <v>2.4348999999999998</v>
      </c>
      <c r="O506" s="44">
        <v>2.8816999999999999</v>
      </c>
      <c r="P506" s="41">
        <v>3.5902000000000003</v>
      </c>
      <c r="Q506" s="44">
        <v>2.4093</v>
      </c>
      <c r="R506" s="44">
        <v>1.1020000000000001</v>
      </c>
      <c r="S506" s="44">
        <v>3.7531000000000003</v>
      </c>
      <c r="T506" s="41">
        <v>2.8527</v>
      </c>
      <c r="U506" s="42">
        <v>2.919</v>
      </c>
      <c r="V506" s="43">
        <v>1.8768</v>
      </c>
      <c r="W506" s="41">
        <v>1.2989999999999999</v>
      </c>
      <c r="X506" s="42">
        <v>1.7579</v>
      </c>
      <c r="Y506" s="43">
        <v>4.3040000000000003</v>
      </c>
      <c r="Z506" s="54"/>
      <c r="AA506" s="54"/>
      <c r="AB506" s="55"/>
      <c r="AC506" s="56"/>
    </row>
    <row r="507" spans="1:29" x14ac:dyDescent="0.15">
      <c r="A507" s="25"/>
      <c r="C507" s="29">
        <v>4</v>
      </c>
      <c r="D507" s="40">
        <v>2.5150999999999999</v>
      </c>
      <c r="E507" s="41">
        <v>4.5838999999999999</v>
      </c>
      <c r="F507" s="42">
        <v>2.9775</v>
      </c>
      <c r="G507" s="43">
        <v>1.6844000000000001</v>
      </c>
      <c r="H507" s="41">
        <v>1.7500000000000002</v>
      </c>
      <c r="I507" s="42">
        <v>2.5</v>
      </c>
      <c r="J507" s="42">
        <v>1.5</v>
      </c>
      <c r="K507" s="42">
        <v>6</v>
      </c>
      <c r="L507" s="42">
        <v>2.5</v>
      </c>
      <c r="M507" s="43">
        <v>2.25</v>
      </c>
      <c r="N507" s="44">
        <v>2.6534999999999997</v>
      </c>
      <c r="O507" s="44">
        <v>2.3784999999999998</v>
      </c>
      <c r="P507" s="41">
        <v>1.8683000000000001</v>
      </c>
      <c r="Q507" s="44">
        <v>3.3039999999999998</v>
      </c>
      <c r="R507" s="44">
        <v>3.1952000000000003</v>
      </c>
      <c r="S507" s="44">
        <v>1.4909000000000001</v>
      </c>
      <c r="T507" s="41">
        <v>2.2967</v>
      </c>
      <c r="U507" s="42">
        <v>2.1201000000000003</v>
      </c>
      <c r="V507" s="43">
        <v>3.5341999999999998</v>
      </c>
      <c r="W507" s="41">
        <v>1.7614999999999998</v>
      </c>
      <c r="X507" s="42">
        <v>2.9091</v>
      </c>
      <c r="Y507" s="43">
        <v>2.5181</v>
      </c>
      <c r="Z507" s="54"/>
      <c r="AA507" s="54"/>
      <c r="AB507" s="55"/>
      <c r="AC507" s="56"/>
    </row>
    <row r="508" spans="1:29" x14ac:dyDescent="0.15">
      <c r="A508" s="25"/>
      <c r="C508" s="29">
        <v>5</v>
      </c>
      <c r="D508" s="40">
        <v>10.269399999999999</v>
      </c>
      <c r="E508" s="41">
        <v>8.3065999999999995</v>
      </c>
      <c r="F508" s="42">
        <v>12.2415</v>
      </c>
      <c r="G508" s="43">
        <v>9.1786999999999992</v>
      </c>
      <c r="H508" s="41">
        <v>8</v>
      </c>
      <c r="I508" s="42">
        <v>11.25</v>
      </c>
      <c r="J508" s="42">
        <v>8.5</v>
      </c>
      <c r="K508" s="42">
        <v>17</v>
      </c>
      <c r="L508" s="42">
        <v>9.25</v>
      </c>
      <c r="M508" s="43">
        <v>11</v>
      </c>
      <c r="N508" s="44">
        <v>10.1793</v>
      </c>
      <c r="O508" s="44">
        <v>10.3582</v>
      </c>
      <c r="P508" s="41">
        <v>10.119300000000001</v>
      </c>
      <c r="Q508" s="44">
        <v>12.323700000000001</v>
      </c>
      <c r="R508" s="44">
        <v>12.322900000000001</v>
      </c>
      <c r="S508" s="44">
        <v>5.3136000000000001</v>
      </c>
      <c r="T508" s="41">
        <v>9.2498000000000005</v>
      </c>
      <c r="U508" s="42">
        <v>14.211599999999999</v>
      </c>
      <c r="V508" s="43">
        <v>8.6290000000000013</v>
      </c>
      <c r="W508" s="41">
        <v>9.2081999999999997</v>
      </c>
      <c r="X508" s="42">
        <v>12.124699999999999</v>
      </c>
      <c r="Y508" s="43">
        <v>9.1715</v>
      </c>
      <c r="Z508" s="54"/>
      <c r="AA508" s="54"/>
      <c r="AB508" s="55"/>
      <c r="AC508" s="56"/>
    </row>
    <row r="509" spans="1:29" x14ac:dyDescent="0.15">
      <c r="A509" s="25"/>
      <c r="C509" s="29">
        <v>6</v>
      </c>
      <c r="D509" s="40">
        <v>6.3912999999999993</v>
      </c>
      <c r="E509" s="41">
        <v>4.2172000000000001</v>
      </c>
      <c r="F509" s="42">
        <v>7.7025999999999994</v>
      </c>
      <c r="G509" s="43">
        <v>5.7885</v>
      </c>
      <c r="H509" s="41">
        <v>5.5</v>
      </c>
      <c r="I509" s="42">
        <v>6.5</v>
      </c>
      <c r="J509" s="42">
        <v>9.25</v>
      </c>
      <c r="K509" s="42">
        <v>7.2499999999999991</v>
      </c>
      <c r="L509" s="42">
        <v>4.5</v>
      </c>
      <c r="M509" s="43">
        <v>5.5</v>
      </c>
      <c r="N509" s="44">
        <v>5.5452000000000004</v>
      </c>
      <c r="O509" s="44">
        <v>7.2256</v>
      </c>
      <c r="P509" s="41">
        <v>7.0537000000000001</v>
      </c>
      <c r="Q509" s="44">
        <v>8.6679999999999993</v>
      </c>
      <c r="R509" s="44">
        <v>5.9352</v>
      </c>
      <c r="S509" s="44">
        <v>3.1423000000000001</v>
      </c>
      <c r="T509" s="41">
        <v>5.9875999999999996</v>
      </c>
      <c r="U509" s="42">
        <v>6.6395</v>
      </c>
      <c r="V509" s="43">
        <v>7.2005999999999997</v>
      </c>
      <c r="W509" s="41">
        <v>6.5305</v>
      </c>
      <c r="X509" s="42">
        <v>7.3495000000000008</v>
      </c>
      <c r="Y509" s="43">
        <v>5.2921000000000005</v>
      </c>
      <c r="Z509" s="54"/>
      <c r="AA509" s="54"/>
      <c r="AB509" s="55"/>
      <c r="AC509" s="56"/>
    </row>
    <row r="510" spans="1:29" x14ac:dyDescent="0.15">
      <c r="A510" s="25"/>
      <c r="C510" s="29">
        <v>7</v>
      </c>
      <c r="D510" s="40">
        <v>11.660500000000001</v>
      </c>
      <c r="E510" s="41">
        <v>8.5091000000000001</v>
      </c>
      <c r="F510" s="42">
        <v>12.366000000000001</v>
      </c>
      <c r="G510" s="43">
        <v>11.814500000000001</v>
      </c>
      <c r="H510" s="41">
        <v>8.25</v>
      </c>
      <c r="I510" s="42">
        <v>12.75</v>
      </c>
      <c r="J510" s="42">
        <v>18.5</v>
      </c>
      <c r="K510" s="42">
        <v>10.5</v>
      </c>
      <c r="L510" s="42">
        <v>11</v>
      </c>
      <c r="M510" s="43">
        <v>11.5</v>
      </c>
      <c r="N510" s="44">
        <v>11.1432</v>
      </c>
      <c r="O510" s="44">
        <v>12.1706</v>
      </c>
      <c r="P510" s="41">
        <v>15.305199999999999</v>
      </c>
      <c r="Q510" s="44">
        <v>13.193</v>
      </c>
      <c r="R510" s="44">
        <v>9.7434000000000012</v>
      </c>
      <c r="S510" s="44">
        <v>7.9084000000000003</v>
      </c>
      <c r="T510" s="41">
        <v>10.987500000000001</v>
      </c>
      <c r="U510" s="42">
        <v>10.8978</v>
      </c>
      <c r="V510" s="43">
        <v>14.313500000000001</v>
      </c>
      <c r="W510" s="41">
        <v>11.6272</v>
      </c>
      <c r="X510" s="42">
        <v>13.113199999999999</v>
      </c>
      <c r="Y510" s="43">
        <v>10.418699999999999</v>
      </c>
      <c r="Z510" s="54"/>
      <c r="AA510" s="54"/>
      <c r="AB510" s="55"/>
      <c r="AC510" s="56"/>
    </row>
    <row r="511" spans="1:29" x14ac:dyDescent="0.15">
      <c r="A511" s="25"/>
      <c r="C511" s="29">
        <v>8</v>
      </c>
      <c r="D511" s="40">
        <v>16.259599999999999</v>
      </c>
      <c r="E511" s="41">
        <v>14.066699999999999</v>
      </c>
      <c r="F511" s="42">
        <v>19.680700000000002</v>
      </c>
      <c r="G511" s="43">
        <v>13.935600000000001</v>
      </c>
      <c r="H511" s="41">
        <v>17</v>
      </c>
      <c r="I511" s="42">
        <v>15.75</v>
      </c>
      <c r="J511" s="42">
        <v>17.75</v>
      </c>
      <c r="K511" s="42">
        <v>13.25</v>
      </c>
      <c r="L511" s="42">
        <v>17</v>
      </c>
      <c r="M511" s="43">
        <v>15.25</v>
      </c>
      <c r="N511" s="44">
        <v>16.830300000000001</v>
      </c>
      <c r="O511" s="44">
        <v>15.696899999999999</v>
      </c>
      <c r="P511" s="41">
        <v>15.606700000000002</v>
      </c>
      <c r="Q511" s="44">
        <v>15.2105</v>
      </c>
      <c r="R511" s="44">
        <v>16.191800000000001</v>
      </c>
      <c r="S511" s="44">
        <v>18.6142</v>
      </c>
      <c r="T511" s="41">
        <v>15.2852</v>
      </c>
      <c r="U511" s="42">
        <v>18.663699999999999</v>
      </c>
      <c r="V511" s="43">
        <v>16.2224</v>
      </c>
      <c r="W511" s="41">
        <v>16.244500000000002</v>
      </c>
      <c r="X511" s="42">
        <v>16.388400000000001</v>
      </c>
      <c r="Y511" s="43">
        <v>16.264400000000002</v>
      </c>
      <c r="Z511" s="54"/>
      <c r="AA511" s="54"/>
      <c r="AB511" s="55"/>
      <c r="AC511" s="56"/>
    </row>
    <row r="512" spans="1:29" x14ac:dyDescent="0.15">
      <c r="A512" s="25"/>
      <c r="C512" s="29">
        <v>9</v>
      </c>
      <c r="D512" s="40">
        <v>15.7859</v>
      </c>
      <c r="E512" s="41">
        <v>16.767499999999998</v>
      </c>
      <c r="F512" s="42">
        <v>13.3066</v>
      </c>
      <c r="G512" s="43">
        <v>17.561900000000001</v>
      </c>
      <c r="H512" s="41">
        <v>18.75</v>
      </c>
      <c r="I512" s="42">
        <v>13</v>
      </c>
      <c r="J512" s="42">
        <v>17.5</v>
      </c>
      <c r="K512" s="42">
        <v>10</v>
      </c>
      <c r="L512" s="42">
        <v>18.75</v>
      </c>
      <c r="M512" s="43">
        <v>14.249999999999998</v>
      </c>
      <c r="N512" s="44">
        <v>16.917199999999998</v>
      </c>
      <c r="O512" s="44">
        <v>14.670299999999999</v>
      </c>
      <c r="P512" s="41">
        <v>13.0267</v>
      </c>
      <c r="Q512" s="44">
        <v>14.532</v>
      </c>
      <c r="R512" s="44">
        <v>19.2425</v>
      </c>
      <c r="S512" s="44">
        <v>16.470700000000001</v>
      </c>
      <c r="T512" s="41">
        <v>15.010599999999998</v>
      </c>
      <c r="U512" s="42">
        <v>16.2927</v>
      </c>
      <c r="V512" s="43">
        <v>17.319800000000001</v>
      </c>
      <c r="W512" s="41">
        <v>20.229199999999999</v>
      </c>
      <c r="X512" s="42">
        <v>13.083300000000001</v>
      </c>
      <c r="Y512" s="43">
        <v>15.814500000000001</v>
      </c>
      <c r="Z512" s="54"/>
      <c r="AA512" s="54"/>
      <c r="AB512" s="55"/>
      <c r="AC512" s="56"/>
    </row>
    <row r="513" spans="1:29" x14ac:dyDescent="0.15">
      <c r="A513" s="25"/>
      <c r="C513" s="29" t="s">
        <v>34</v>
      </c>
      <c r="D513" s="40">
        <v>24.816600000000001</v>
      </c>
      <c r="E513" s="41">
        <v>22.4176</v>
      </c>
      <c r="F513" s="42">
        <v>20.256</v>
      </c>
      <c r="G513" s="43">
        <v>29.045100000000001</v>
      </c>
      <c r="H513" s="41">
        <v>35.25</v>
      </c>
      <c r="I513" s="42">
        <v>24</v>
      </c>
      <c r="J513" s="42">
        <v>14.249999999999998</v>
      </c>
      <c r="K513" s="42">
        <v>10.25</v>
      </c>
      <c r="L513" s="42">
        <v>29.25</v>
      </c>
      <c r="M513" s="43">
        <v>15.25</v>
      </c>
      <c r="N513" s="44">
        <v>24.921499999999998</v>
      </c>
      <c r="O513" s="44">
        <v>24.713099999999997</v>
      </c>
      <c r="P513" s="41">
        <v>23.081699999999998</v>
      </c>
      <c r="Q513" s="44">
        <v>19.818999999999999</v>
      </c>
      <c r="R513" s="44">
        <v>22.070799999999998</v>
      </c>
      <c r="S513" s="44">
        <v>36.5197</v>
      </c>
      <c r="T513" s="41">
        <v>26.5243</v>
      </c>
      <c r="U513" s="42">
        <v>19.603200000000001</v>
      </c>
      <c r="V513" s="43">
        <v>25.816400000000002</v>
      </c>
      <c r="W513" s="41">
        <v>27.177</v>
      </c>
      <c r="X513" s="42">
        <v>24.988700000000001</v>
      </c>
      <c r="Y513" s="43">
        <v>23.2667</v>
      </c>
      <c r="Z513" s="54"/>
      <c r="AA513" s="54"/>
      <c r="AB513" s="55"/>
      <c r="AC513" s="56"/>
    </row>
    <row r="514" spans="1:29" x14ac:dyDescent="0.15">
      <c r="A514" s="25"/>
      <c r="C514" s="29" t="s">
        <v>545</v>
      </c>
      <c r="D514" s="40">
        <v>5.67E-2</v>
      </c>
      <c r="E514" s="41">
        <v>0</v>
      </c>
      <c r="F514" s="42">
        <v>7.1199999999999999E-2</v>
      </c>
      <c r="G514" s="43">
        <v>5.8200000000000002E-2</v>
      </c>
      <c r="H514" s="41">
        <v>0</v>
      </c>
      <c r="I514" s="42">
        <v>0</v>
      </c>
      <c r="J514" s="42">
        <v>0</v>
      </c>
      <c r="K514" s="42">
        <v>0.5</v>
      </c>
      <c r="L514" s="42">
        <v>0</v>
      </c>
      <c r="M514" s="43">
        <v>0</v>
      </c>
      <c r="N514" s="44">
        <v>5.7099999999999998E-2</v>
      </c>
      <c r="O514" s="44">
        <v>5.6300000000000003E-2</v>
      </c>
      <c r="P514" s="41">
        <v>0.1157</v>
      </c>
      <c r="Q514" s="44">
        <v>0</v>
      </c>
      <c r="R514" s="44">
        <v>0</v>
      </c>
      <c r="S514" s="44">
        <v>0.13</v>
      </c>
      <c r="T514" s="41">
        <v>5.1099999999999993E-2</v>
      </c>
      <c r="U514" s="42">
        <v>0.1215</v>
      </c>
      <c r="V514" s="43">
        <v>0</v>
      </c>
      <c r="W514" s="41">
        <v>0</v>
      </c>
      <c r="X514" s="42">
        <v>0</v>
      </c>
      <c r="Y514" s="43">
        <v>0.1426</v>
      </c>
      <c r="Z514" s="54"/>
      <c r="AA514" s="54"/>
      <c r="AB514" s="55"/>
      <c r="AC514" s="56"/>
    </row>
    <row r="515" spans="1:29" s="57" customFormat="1" x14ac:dyDescent="0.15">
      <c r="A515" s="26"/>
      <c r="B515" s="26"/>
      <c r="C515" s="31" t="s">
        <v>35</v>
      </c>
      <c r="D515" s="49">
        <f t="shared" ref="D515:Y515" si="36">(D504*1+D505*2+D506*3+D507*4+D508*5+D509*6+D510*7+D511*8+D512*9+D513*10)/SUM(D504:D513)</f>
        <v>7.2175369083532201</v>
      </c>
      <c r="E515" s="50">
        <f t="shared" si="36"/>
        <v>6.69026169026169</v>
      </c>
      <c r="F515" s="51">
        <f t="shared" si="36"/>
        <v>7.0472976759452743</v>
      </c>
      <c r="G515" s="52">
        <f t="shared" si="36"/>
        <v>7.4708244906780648</v>
      </c>
      <c r="H515" s="50">
        <f t="shared" si="36"/>
        <v>8.0449999999999999</v>
      </c>
      <c r="I515" s="51">
        <f t="shared" si="36"/>
        <v>6.98</v>
      </c>
      <c r="J515" s="51">
        <f t="shared" si="36"/>
        <v>6.9850000000000003</v>
      </c>
      <c r="K515" s="51">
        <f t="shared" si="36"/>
        <v>5.6909547738693469</v>
      </c>
      <c r="L515" s="51">
        <f t="shared" si="36"/>
        <v>7.71</v>
      </c>
      <c r="M515" s="52">
        <f t="shared" si="36"/>
        <v>6.1624999999999996</v>
      </c>
      <c r="N515" s="53">
        <f t="shared" si="36"/>
        <v>7.2809013946963717</v>
      </c>
      <c r="O515" s="53">
        <f t="shared" si="36"/>
        <v>7.1550653017648935</v>
      </c>
      <c r="P515" s="50">
        <f t="shared" si="36"/>
        <v>7.0415821521321691</v>
      </c>
      <c r="Q515" s="53">
        <f t="shared" si="36"/>
        <v>6.8999371000629015</v>
      </c>
      <c r="R515" s="53">
        <f t="shared" si="36"/>
        <v>7.1757710000000001</v>
      </c>
      <c r="S515" s="53">
        <f t="shared" si="36"/>
        <v>7.8946893067201218</v>
      </c>
      <c r="T515" s="50">
        <f t="shared" si="36"/>
        <v>7.1417655839789971</v>
      </c>
      <c r="U515" s="51">
        <f t="shared" si="36"/>
        <v>7.0738538062283745</v>
      </c>
      <c r="V515" s="52">
        <f t="shared" si="36"/>
        <v>7.5648714351285635</v>
      </c>
      <c r="W515" s="50">
        <f t="shared" si="36"/>
        <v>7.6830343169656832</v>
      </c>
      <c r="X515" s="51">
        <f t="shared" si="36"/>
        <v>7.2203652203652204</v>
      </c>
      <c r="Y515" s="52">
        <f t="shared" si="36"/>
        <v>6.9543788986884287</v>
      </c>
      <c r="Z515" s="54"/>
      <c r="AA515" s="54"/>
      <c r="AB515" s="55"/>
      <c r="AC515" s="56"/>
    </row>
    <row r="516" spans="1:29" x14ac:dyDescent="0.15">
      <c r="A516" s="25"/>
      <c r="D516" s="40"/>
      <c r="E516" s="41"/>
      <c r="F516" s="42"/>
      <c r="G516" s="43"/>
      <c r="H516" s="41"/>
      <c r="I516" s="42"/>
      <c r="J516" s="42"/>
      <c r="K516" s="42"/>
      <c r="L516" s="42"/>
      <c r="M516" s="43"/>
      <c r="N516" s="44"/>
      <c r="O516" s="44"/>
      <c r="P516" s="41"/>
      <c r="Q516" s="44"/>
      <c r="R516" s="44"/>
      <c r="S516" s="44"/>
      <c r="T516" s="41"/>
      <c r="U516" s="42"/>
      <c r="V516" s="43"/>
      <c r="W516" s="41"/>
      <c r="X516" s="42"/>
      <c r="Y516" s="43"/>
      <c r="Z516" s="44"/>
      <c r="AA516" s="44"/>
      <c r="AB516" s="44"/>
      <c r="AC516" s="43"/>
    </row>
    <row r="517" spans="1:29" ht="28" x14ac:dyDescent="0.15">
      <c r="A517" s="25"/>
      <c r="B517" s="24" t="s">
        <v>170</v>
      </c>
      <c r="C517" s="30" t="s">
        <v>171</v>
      </c>
      <c r="D517" s="40"/>
      <c r="E517" s="41"/>
      <c r="F517" s="42"/>
      <c r="G517" s="43"/>
      <c r="H517" s="41"/>
      <c r="I517" s="42"/>
      <c r="J517" s="42"/>
      <c r="K517" s="42"/>
      <c r="L517" s="42"/>
      <c r="M517" s="43"/>
      <c r="N517" s="44"/>
      <c r="O517" s="44"/>
      <c r="P517" s="41"/>
      <c r="Q517" s="44"/>
      <c r="R517" s="44"/>
      <c r="S517" s="44"/>
      <c r="T517" s="41"/>
      <c r="U517" s="42"/>
      <c r="V517" s="43"/>
      <c r="W517" s="41"/>
      <c r="X517" s="42"/>
      <c r="Y517" s="43"/>
      <c r="Z517" s="44"/>
      <c r="AA517" s="44"/>
      <c r="AB517" s="44"/>
      <c r="AC517" s="43"/>
    </row>
    <row r="518" spans="1:29" x14ac:dyDescent="0.15">
      <c r="A518" s="25"/>
      <c r="C518" s="29" t="s">
        <v>102</v>
      </c>
      <c r="D518" s="40">
        <v>12.948399999999999</v>
      </c>
      <c r="E518" s="41">
        <v>20.669699999999999</v>
      </c>
      <c r="F518" s="42">
        <v>13.218999999999999</v>
      </c>
      <c r="G518" s="43">
        <v>10.920399999999999</v>
      </c>
      <c r="H518" s="41">
        <v>6.5</v>
      </c>
      <c r="I518" s="42">
        <v>15</v>
      </c>
      <c r="J518" s="42">
        <v>10</v>
      </c>
      <c r="K518" s="42">
        <v>16</v>
      </c>
      <c r="L518" s="42">
        <v>17.25</v>
      </c>
      <c r="M518" s="43">
        <v>38.25</v>
      </c>
      <c r="N518" s="44">
        <v>12.903400000000001</v>
      </c>
      <c r="O518" s="44">
        <v>12.992899999999999</v>
      </c>
      <c r="P518" s="41">
        <v>12.02</v>
      </c>
      <c r="Q518" s="44">
        <v>15.535399999999999</v>
      </c>
      <c r="R518" s="44">
        <v>13.651299999999999</v>
      </c>
      <c r="S518" s="44">
        <v>9.7439999999999998</v>
      </c>
      <c r="T518" s="41">
        <v>14.427400000000002</v>
      </c>
      <c r="U518" s="42">
        <v>13.2727</v>
      </c>
      <c r="V518" s="43">
        <v>8.752699999999999</v>
      </c>
      <c r="W518" s="41">
        <v>7.367</v>
      </c>
      <c r="X518" s="42">
        <v>12.1</v>
      </c>
      <c r="Y518" s="43">
        <v>16.998200000000001</v>
      </c>
      <c r="Z518" s="54"/>
      <c r="AA518" s="54"/>
      <c r="AB518" s="55"/>
      <c r="AC518" s="56"/>
    </row>
    <row r="519" spans="1:29" x14ac:dyDescent="0.15">
      <c r="A519" s="25"/>
      <c r="C519" s="29">
        <v>2</v>
      </c>
      <c r="D519" s="40">
        <v>3.1385999999999998</v>
      </c>
      <c r="E519" s="41">
        <v>6.6045999999999996</v>
      </c>
      <c r="F519" s="42">
        <v>3.8427999999999995</v>
      </c>
      <c r="G519" s="43">
        <v>1.7966</v>
      </c>
      <c r="H519" s="41">
        <v>1</v>
      </c>
      <c r="I519" s="42">
        <v>3.25</v>
      </c>
      <c r="J519" s="42">
        <v>3.75</v>
      </c>
      <c r="K519" s="42">
        <v>6.75</v>
      </c>
      <c r="L519" s="42">
        <v>3.25</v>
      </c>
      <c r="M519" s="43">
        <v>6.25</v>
      </c>
      <c r="N519" s="44">
        <v>3.1587999999999998</v>
      </c>
      <c r="O519" s="44">
        <v>3.1187</v>
      </c>
      <c r="P519" s="41">
        <v>3.5215000000000005</v>
      </c>
      <c r="Q519" s="44">
        <v>4.6732000000000005</v>
      </c>
      <c r="R519" s="44">
        <v>2.4201000000000001</v>
      </c>
      <c r="S519" s="44">
        <v>1.5680000000000001</v>
      </c>
      <c r="T519" s="41">
        <v>3.7157000000000004</v>
      </c>
      <c r="U519" s="42">
        <v>2.0271999999999997</v>
      </c>
      <c r="V519" s="43">
        <v>2.8622999999999998</v>
      </c>
      <c r="W519" s="41">
        <v>2.2394000000000003</v>
      </c>
      <c r="X519" s="42">
        <v>2.5049999999999999</v>
      </c>
      <c r="Y519" s="43">
        <v>4.2694999999999999</v>
      </c>
      <c r="Z519" s="54"/>
      <c r="AA519" s="54"/>
      <c r="AB519" s="55"/>
      <c r="AC519" s="56"/>
    </row>
    <row r="520" spans="1:29" x14ac:dyDescent="0.15">
      <c r="A520" s="25"/>
      <c r="C520" s="29">
        <v>3</v>
      </c>
      <c r="D520" s="40">
        <v>2.7627999999999999</v>
      </c>
      <c r="E520" s="41">
        <v>5.3792</v>
      </c>
      <c r="F520" s="42">
        <v>2.6564000000000001</v>
      </c>
      <c r="G520" s="43">
        <v>2.2746</v>
      </c>
      <c r="H520" s="41">
        <v>1.25</v>
      </c>
      <c r="I520" s="42">
        <v>3.25</v>
      </c>
      <c r="J520" s="42">
        <v>3</v>
      </c>
      <c r="K520" s="42">
        <v>6.25</v>
      </c>
      <c r="L520" s="42">
        <v>1.7500000000000002</v>
      </c>
      <c r="M520" s="43">
        <v>3.25</v>
      </c>
      <c r="N520" s="44">
        <v>2.6747000000000001</v>
      </c>
      <c r="O520" s="44">
        <v>2.8497000000000003</v>
      </c>
      <c r="P520" s="41">
        <v>3.4363999999999999</v>
      </c>
      <c r="Q520" s="44">
        <v>2.5411999999999999</v>
      </c>
      <c r="R520" s="44">
        <v>2.3245</v>
      </c>
      <c r="S520" s="44">
        <v>2.5240999999999998</v>
      </c>
      <c r="T520" s="41">
        <v>3.3085999999999998</v>
      </c>
      <c r="U520" s="42">
        <v>1.7407999999999999</v>
      </c>
      <c r="V520" s="43">
        <v>2.4684999999999997</v>
      </c>
      <c r="W520" s="41">
        <v>1.6152</v>
      </c>
      <c r="X520" s="42">
        <v>2.7646000000000002</v>
      </c>
      <c r="Y520" s="43">
        <v>3.4479000000000002</v>
      </c>
      <c r="Z520" s="54"/>
      <c r="AA520" s="54"/>
      <c r="AB520" s="55"/>
      <c r="AC520" s="56"/>
    </row>
    <row r="521" spans="1:29" x14ac:dyDescent="0.15">
      <c r="A521" s="25"/>
      <c r="C521" s="29">
        <v>4</v>
      </c>
      <c r="D521" s="40">
        <v>3.1363000000000003</v>
      </c>
      <c r="E521" s="41">
        <v>5.1140999999999996</v>
      </c>
      <c r="F521" s="42">
        <v>3.1295999999999999</v>
      </c>
      <c r="G521" s="43">
        <v>2.6425000000000001</v>
      </c>
      <c r="H521" s="41">
        <v>1.7500000000000002</v>
      </c>
      <c r="I521" s="42">
        <v>3.25</v>
      </c>
      <c r="J521" s="42">
        <v>2.5</v>
      </c>
      <c r="K521" s="42">
        <v>6.75</v>
      </c>
      <c r="L521" s="42">
        <v>3.75</v>
      </c>
      <c r="M521" s="43">
        <v>3.25</v>
      </c>
      <c r="N521" s="44">
        <v>3.2065000000000001</v>
      </c>
      <c r="O521" s="44">
        <v>3.0669999999999997</v>
      </c>
      <c r="P521" s="41">
        <v>2.9342999999999999</v>
      </c>
      <c r="Q521" s="44">
        <v>3.9239000000000002</v>
      </c>
      <c r="R521" s="44">
        <v>3.9087999999999998</v>
      </c>
      <c r="S521" s="44">
        <v>1.5228999999999999</v>
      </c>
      <c r="T521" s="41">
        <v>3.46</v>
      </c>
      <c r="U521" s="42">
        <v>2.1823999999999999</v>
      </c>
      <c r="V521" s="43">
        <v>3.3515999999999999</v>
      </c>
      <c r="W521" s="41">
        <v>3.4875000000000003</v>
      </c>
      <c r="X521" s="42">
        <v>2.6360000000000001</v>
      </c>
      <c r="Y521" s="43">
        <v>3.4172000000000002</v>
      </c>
      <c r="Z521" s="54"/>
      <c r="AA521" s="54"/>
      <c r="AB521" s="55"/>
      <c r="AC521" s="56"/>
    </row>
    <row r="522" spans="1:29" x14ac:dyDescent="0.15">
      <c r="A522" s="25"/>
      <c r="C522" s="29">
        <v>5</v>
      </c>
      <c r="D522" s="40">
        <v>11.9329</v>
      </c>
      <c r="E522" s="41">
        <v>11.254899999999999</v>
      </c>
      <c r="F522" s="42">
        <v>13.4094</v>
      </c>
      <c r="G522" s="43">
        <v>10.9674</v>
      </c>
      <c r="H522" s="41">
        <v>10</v>
      </c>
      <c r="I522" s="42">
        <v>12.75</v>
      </c>
      <c r="J522" s="42">
        <v>9.5</v>
      </c>
      <c r="K522" s="42">
        <v>14.499999999999998</v>
      </c>
      <c r="L522" s="42">
        <v>14.249999999999998</v>
      </c>
      <c r="M522" s="43">
        <v>15.75</v>
      </c>
      <c r="N522" s="44">
        <v>11.4511</v>
      </c>
      <c r="O522" s="44">
        <v>12.407999999999999</v>
      </c>
      <c r="P522" s="41">
        <v>10.313700000000001</v>
      </c>
      <c r="Q522" s="44">
        <v>12.491299999999999</v>
      </c>
      <c r="R522" s="44">
        <v>15.8307</v>
      </c>
      <c r="S522" s="44">
        <v>8.6630000000000003</v>
      </c>
      <c r="T522" s="41">
        <v>11.3004</v>
      </c>
      <c r="U522" s="42">
        <v>12.1264</v>
      </c>
      <c r="V522" s="43">
        <v>13.423999999999999</v>
      </c>
      <c r="W522" s="41">
        <v>13.4819</v>
      </c>
      <c r="X522" s="42">
        <v>11.613900000000001</v>
      </c>
      <c r="Y522" s="43">
        <v>11.411899999999999</v>
      </c>
      <c r="Z522" s="54"/>
      <c r="AA522" s="54"/>
      <c r="AB522" s="55"/>
      <c r="AC522" s="56"/>
    </row>
    <row r="523" spans="1:29" x14ac:dyDescent="0.15">
      <c r="A523" s="25"/>
      <c r="C523" s="29">
        <v>6</v>
      </c>
      <c r="D523" s="40">
        <v>8.6679000000000013</v>
      </c>
      <c r="E523" s="41">
        <v>12.1465</v>
      </c>
      <c r="F523" s="42">
        <v>8.5777000000000001</v>
      </c>
      <c r="G523" s="43">
        <v>8.0137</v>
      </c>
      <c r="H523" s="41">
        <v>6.75</v>
      </c>
      <c r="I523" s="42">
        <v>7.0000000000000009</v>
      </c>
      <c r="J523" s="42">
        <v>12.75</v>
      </c>
      <c r="K523" s="42">
        <v>11.5</v>
      </c>
      <c r="L523" s="42">
        <v>9.75</v>
      </c>
      <c r="M523" s="43">
        <v>9.75</v>
      </c>
      <c r="N523" s="44">
        <v>8.2352999999999987</v>
      </c>
      <c r="O523" s="44">
        <v>9.0945999999999998</v>
      </c>
      <c r="P523" s="41">
        <v>6.3925999999999998</v>
      </c>
      <c r="Q523" s="44">
        <v>9.6851000000000003</v>
      </c>
      <c r="R523" s="44">
        <v>9.6608000000000001</v>
      </c>
      <c r="S523" s="44">
        <v>8.9452999999999996</v>
      </c>
      <c r="T523" s="41">
        <v>9.7753999999999994</v>
      </c>
      <c r="U523" s="42">
        <v>9.4474999999999998</v>
      </c>
      <c r="V523" s="43">
        <v>4.9292999999999996</v>
      </c>
      <c r="W523" s="41">
        <v>7.5805999999999996</v>
      </c>
      <c r="X523" s="42">
        <v>9.8282999999999987</v>
      </c>
      <c r="Y523" s="43">
        <v>7.9338000000000006</v>
      </c>
      <c r="Z523" s="54"/>
      <c r="AA523" s="54"/>
      <c r="AB523" s="55"/>
      <c r="AC523" s="56"/>
    </row>
    <row r="524" spans="1:29" x14ac:dyDescent="0.15">
      <c r="A524" s="25"/>
      <c r="C524" s="29">
        <v>7</v>
      </c>
      <c r="D524" s="40">
        <v>11.380700000000001</v>
      </c>
      <c r="E524" s="41">
        <v>7.3635000000000002</v>
      </c>
      <c r="F524" s="42">
        <v>12.0585</v>
      </c>
      <c r="G524" s="43">
        <v>11.5352</v>
      </c>
      <c r="H524" s="41">
        <v>10</v>
      </c>
      <c r="I524" s="42">
        <v>11</v>
      </c>
      <c r="J524" s="42">
        <v>18</v>
      </c>
      <c r="K524" s="42">
        <v>8.75</v>
      </c>
      <c r="L524" s="42">
        <v>11.5</v>
      </c>
      <c r="M524" s="43">
        <v>8.5</v>
      </c>
      <c r="N524" s="44">
        <v>10.961600000000001</v>
      </c>
      <c r="O524" s="44">
        <v>11.794</v>
      </c>
      <c r="P524" s="41">
        <v>11.905799999999999</v>
      </c>
      <c r="Q524" s="44">
        <v>12.3881</v>
      </c>
      <c r="R524" s="44">
        <v>8.8399000000000001</v>
      </c>
      <c r="S524" s="44">
        <v>12.164</v>
      </c>
      <c r="T524" s="41">
        <v>10.6153</v>
      </c>
      <c r="U524" s="42">
        <v>13.017599999999998</v>
      </c>
      <c r="V524" s="43">
        <v>11.2584</v>
      </c>
      <c r="W524" s="41">
        <v>11.3156</v>
      </c>
      <c r="X524" s="42">
        <v>11.5311</v>
      </c>
      <c r="Y524" s="43">
        <v>11.165899999999999</v>
      </c>
      <c r="Z524" s="54"/>
      <c r="AA524" s="54"/>
      <c r="AB524" s="55"/>
      <c r="AC524" s="56"/>
    </row>
    <row r="525" spans="1:29" x14ac:dyDescent="0.15">
      <c r="A525" s="25"/>
      <c r="C525" s="29">
        <v>8</v>
      </c>
      <c r="D525" s="40">
        <v>18.2361</v>
      </c>
      <c r="E525" s="41">
        <v>10.452200000000001</v>
      </c>
      <c r="F525" s="42">
        <v>20.5547</v>
      </c>
      <c r="G525" s="43">
        <v>18.0152</v>
      </c>
      <c r="H525" s="41">
        <v>23.75</v>
      </c>
      <c r="I525" s="42">
        <v>15</v>
      </c>
      <c r="J525" s="42">
        <v>18</v>
      </c>
      <c r="K525" s="42">
        <v>16.75</v>
      </c>
      <c r="L525" s="42">
        <v>17</v>
      </c>
      <c r="M525" s="43">
        <v>6.75</v>
      </c>
      <c r="N525" s="44">
        <v>19.010999999999999</v>
      </c>
      <c r="O525" s="44">
        <v>17.471999999999998</v>
      </c>
      <c r="P525" s="41">
        <v>21.0334</v>
      </c>
      <c r="Q525" s="44">
        <v>15.243799999999998</v>
      </c>
      <c r="R525" s="44">
        <v>17.026700000000002</v>
      </c>
      <c r="S525" s="44">
        <v>20.331800000000001</v>
      </c>
      <c r="T525" s="41">
        <v>16.421399999999998</v>
      </c>
      <c r="U525" s="42">
        <v>19.233900000000002</v>
      </c>
      <c r="V525" s="43">
        <v>21.966899999999999</v>
      </c>
      <c r="W525" s="41">
        <v>18.6205</v>
      </c>
      <c r="X525" s="42">
        <v>19.119800000000001</v>
      </c>
      <c r="Y525" s="43">
        <v>17.236000000000001</v>
      </c>
      <c r="Z525" s="54"/>
      <c r="AA525" s="54"/>
      <c r="AB525" s="55"/>
      <c r="AC525" s="56"/>
    </row>
    <row r="526" spans="1:29" x14ac:dyDescent="0.15">
      <c r="A526" s="25"/>
      <c r="C526" s="29">
        <v>9</v>
      </c>
      <c r="D526" s="40">
        <v>11.3132</v>
      </c>
      <c r="E526" s="41">
        <v>9.2882999999999996</v>
      </c>
      <c r="F526" s="42">
        <v>8.8560999999999996</v>
      </c>
      <c r="G526" s="43">
        <v>13.867299999999998</v>
      </c>
      <c r="H526" s="41">
        <v>15.5</v>
      </c>
      <c r="I526" s="42">
        <v>11</v>
      </c>
      <c r="J526" s="42">
        <v>11.25</v>
      </c>
      <c r="K526" s="42">
        <v>6.75</v>
      </c>
      <c r="L526" s="42">
        <v>8</v>
      </c>
      <c r="M526" s="43">
        <v>3.75</v>
      </c>
      <c r="N526" s="44">
        <v>11.6401</v>
      </c>
      <c r="O526" s="44">
        <v>10.9908</v>
      </c>
      <c r="P526" s="41">
        <v>10.1785</v>
      </c>
      <c r="Q526" s="44">
        <v>9.8353000000000002</v>
      </c>
      <c r="R526" s="44">
        <v>11.456900000000001</v>
      </c>
      <c r="S526" s="44">
        <v>14.239599999999999</v>
      </c>
      <c r="T526" s="41">
        <v>10.034899999999999</v>
      </c>
      <c r="U526" s="42">
        <v>12.496400000000001</v>
      </c>
      <c r="V526" s="43">
        <v>13.4048</v>
      </c>
      <c r="W526" s="41">
        <v>15.6775</v>
      </c>
      <c r="X526" s="42">
        <v>10.138900000000001</v>
      </c>
      <c r="Y526" s="43">
        <v>9.9423999999999992</v>
      </c>
      <c r="Z526" s="54"/>
      <c r="AA526" s="54"/>
      <c r="AB526" s="55"/>
      <c r="AC526" s="56"/>
    </row>
    <row r="527" spans="1:29" x14ac:dyDescent="0.15">
      <c r="A527" s="25"/>
      <c r="C527" s="29" t="s">
        <v>34</v>
      </c>
      <c r="D527" s="40">
        <v>15.6166</v>
      </c>
      <c r="E527" s="41">
        <v>10.5671</v>
      </c>
      <c r="F527" s="42">
        <v>12.5946</v>
      </c>
      <c r="G527" s="43">
        <v>19.353000000000002</v>
      </c>
      <c r="H527" s="41">
        <v>23</v>
      </c>
      <c r="I527" s="42">
        <v>17.25</v>
      </c>
      <c r="J527" s="42">
        <v>10.75</v>
      </c>
      <c r="K527" s="42">
        <v>5.5</v>
      </c>
      <c r="L527" s="42">
        <v>11.5</v>
      </c>
      <c r="M527" s="43">
        <v>4.5</v>
      </c>
      <c r="N527" s="44">
        <v>16.0395</v>
      </c>
      <c r="O527" s="44">
        <v>15.199499999999999</v>
      </c>
      <c r="P527" s="41">
        <v>17.6736</v>
      </c>
      <c r="Q527" s="44">
        <v>12.618599999999999</v>
      </c>
      <c r="R527" s="44">
        <v>13.756499999999999</v>
      </c>
      <c r="S527" s="44">
        <v>19.652100000000001</v>
      </c>
      <c r="T527" s="41">
        <v>15.817500000000001</v>
      </c>
      <c r="U527" s="42">
        <v>13.536999999999999</v>
      </c>
      <c r="V527" s="43">
        <v>17.443899999999999</v>
      </c>
      <c r="W527" s="41">
        <v>18.128800000000002</v>
      </c>
      <c r="X527" s="42">
        <v>17.047000000000001</v>
      </c>
      <c r="Y527" s="43">
        <v>12.9437</v>
      </c>
      <c r="Z527" s="54"/>
      <c r="AA527" s="54"/>
      <c r="AB527" s="55"/>
      <c r="AC527" s="56"/>
    </row>
    <row r="528" spans="1:29" x14ac:dyDescent="0.15">
      <c r="A528" s="25"/>
      <c r="C528" s="29" t="s">
        <v>545</v>
      </c>
      <c r="D528" s="40">
        <v>0.86639999999999995</v>
      </c>
      <c r="E528" s="41">
        <v>1.1598999999999999</v>
      </c>
      <c r="F528" s="42">
        <v>1.1011</v>
      </c>
      <c r="G528" s="43">
        <v>0.61409999999999998</v>
      </c>
      <c r="H528" s="41">
        <v>0.5</v>
      </c>
      <c r="I528" s="42">
        <v>1.25</v>
      </c>
      <c r="J528" s="42">
        <v>0.5</v>
      </c>
      <c r="K528" s="42">
        <v>0.5</v>
      </c>
      <c r="L528" s="42">
        <v>2</v>
      </c>
      <c r="M528" s="43">
        <v>0</v>
      </c>
      <c r="N528" s="44">
        <v>0.71809999999999996</v>
      </c>
      <c r="O528" s="44">
        <v>1.0127000000000002</v>
      </c>
      <c r="P528" s="41">
        <v>0.59009999999999996</v>
      </c>
      <c r="Q528" s="44">
        <v>1.0641</v>
      </c>
      <c r="R528" s="44">
        <v>1.1237999999999999</v>
      </c>
      <c r="S528" s="44">
        <v>0.64500000000000002</v>
      </c>
      <c r="T528" s="41">
        <v>1.1234</v>
      </c>
      <c r="U528" s="42">
        <v>0.91800000000000004</v>
      </c>
      <c r="V528" s="43">
        <v>0.1376</v>
      </c>
      <c r="W528" s="41">
        <v>0.48589999999999994</v>
      </c>
      <c r="X528" s="42">
        <v>0.71550000000000002</v>
      </c>
      <c r="Y528" s="43">
        <v>1.2334000000000001</v>
      </c>
      <c r="Z528" s="54"/>
      <c r="AA528" s="54"/>
      <c r="AB528" s="55"/>
      <c r="AC528" s="56"/>
    </row>
    <row r="529" spans="1:29" s="57" customFormat="1" x14ac:dyDescent="0.15">
      <c r="A529" s="26"/>
      <c r="B529" s="26"/>
      <c r="C529" s="31" t="s">
        <v>35</v>
      </c>
      <c r="D529" s="49">
        <f t="shared" ref="D529:Y529" si="37">(D518*1+D519*2+D520*3+D521*4+D522*5+D523*6+D524*7+D525*8+D526*9+D527*10)/SUM(D518:D527)</f>
        <v>6.4082232545002453</v>
      </c>
      <c r="E529" s="50">
        <f t="shared" si="37"/>
        <v>5.3020403662076436</v>
      </c>
      <c r="F529" s="51">
        <f t="shared" si="37"/>
        <v>6.2124454492875554</v>
      </c>
      <c r="G529" s="52">
        <f t="shared" si="37"/>
        <v>6.8221981186466092</v>
      </c>
      <c r="H529" s="50">
        <f t="shared" si="37"/>
        <v>7.4296482412060305</v>
      </c>
      <c r="I529" s="51">
        <f t="shared" si="37"/>
        <v>6.263291139240506</v>
      </c>
      <c r="J529" s="51">
        <f t="shared" si="37"/>
        <v>6.424623115577889</v>
      </c>
      <c r="K529" s="51">
        <f t="shared" si="37"/>
        <v>5.3040201005025125</v>
      </c>
      <c r="L529" s="51">
        <f t="shared" si="37"/>
        <v>5.8903061224489797</v>
      </c>
      <c r="M529" s="52">
        <f t="shared" si="37"/>
        <v>4.03</v>
      </c>
      <c r="N529" s="53">
        <f t="shared" si="37"/>
        <v>6.4534709212143175</v>
      </c>
      <c r="O529" s="53">
        <f t="shared" si="37"/>
        <v>6.3634611343688885</v>
      </c>
      <c r="P529" s="50">
        <f t="shared" si="37"/>
        <v>6.5484871712849237</v>
      </c>
      <c r="Q529" s="53">
        <f t="shared" si="37"/>
        <v>5.9850761957995022</v>
      </c>
      <c r="R529" s="53">
        <f t="shared" si="37"/>
        <v>6.2400102350211677</v>
      </c>
      <c r="S529" s="53">
        <f t="shared" si="37"/>
        <v>7.005303216351904</v>
      </c>
      <c r="T529" s="50">
        <f t="shared" si="37"/>
        <v>6.2193319754117766</v>
      </c>
      <c r="U529" s="51">
        <f t="shared" si="37"/>
        <v>6.4737161883250112</v>
      </c>
      <c r="V529" s="52">
        <f t="shared" si="37"/>
        <v>6.8255038933572596</v>
      </c>
      <c r="W529" s="50">
        <f t="shared" si="37"/>
        <v>6.9748296722069272</v>
      </c>
      <c r="X529" s="51">
        <f t="shared" si="37"/>
        <v>6.5305525731080145</v>
      </c>
      <c r="Y529" s="52">
        <f t="shared" si="37"/>
        <v>5.9653819868072668</v>
      </c>
      <c r="Z529" s="54"/>
      <c r="AA529" s="54"/>
      <c r="AB529" s="55"/>
      <c r="AC529" s="56"/>
    </row>
    <row r="530" spans="1:29" x14ac:dyDescent="0.15">
      <c r="A530" s="25"/>
      <c r="D530" s="40"/>
      <c r="E530" s="41"/>
      <c r="F530" s="42"/>
      <c r="G530" s="43"/>
      <c r="H530" s="41"/>
      <c r="I530" s="42"/>
      <c r="J530" s="42"/>
      <c r="K530" s="42"/>
      <c r="L530" s="42"/>
      <c r="M530" s="43"/>
      <c r="N530" s="44"/>
      <c r="O530" s="44"/>
      <c r="P530" s="41"/>
      <c r="Q530" s="44"/>
      <c r="R530" s="44"/>
      <c r="S530" s="44"/>
      <c r="T530" s="41"/>
      <c r="U530" s="42"/>
      <c r="V530" s="43"/>
      <c r="W530" s="41"/>
      <c r="X530" s="42"/>
      <c r="Y530" s="43"/>
      <c r="Z530" s="44"/>
      <c r="AA530" s="44"/>
      <c r="AB530" s="44"/>
      <c r="AC530" s="43"/>
    </row>
    <row r="531" spans="1:29" ht="42" x14ac:dyDescent="0.15">
      <c r="A531" s="25"/>
      <c r="B531" s="24" t="s">
        <v>172</v>
      </c>
      <c r="C531" s="30" t="s">
        <v>173</v>
      </c>
      <c r="D531" s="40"/>
      <c r="E531" s="41"/>
      <c r="F531" s="42"/>
      <c r="G531" s="43"/>
      <c r="H531" s="41"/>
      <c r="I531" s="42"/>
      <c r="J531" s="42"/>
      <c r="K531" s="42"/>
      <c r="L531" s="42"/>
      <c r="M531" s="43"/>
      <c r="N531" s="44"/>
      <c r="O531" s="44"/>
      <c r="P531" s="41"/>
      <c r="Q531" s="44"/>
      <c r="R531" s="44"/>
      <c r="S531" s="44"/>
      <c r="T531" s="41"/>
      <c r="U531" s="42"/>
      <c r="V531" s="43"/>
      <c r="W531" s="41"/>
      <c r="X531" s="42"/>
      <c r="Y531" s="43"/>
      <c r="Z531" s="44"/>
      <c r="AA531" s="44"/>
      <c r="AB531" s="44"/>
      <c r="AC531" s="43"/>
    </row>
    <row r="532" spans="1:29" x14ac:dyDescent="0.15">
      <c r="A532" s="25"/>
      <c r="C532" s="29" t="s">
        <v>102</v>
      </c>
      <c r="D532" s="40">
        <v>16.313099999999999</v>
      </c>
      <c r="E532" s="41">
        <v>26.716800000000003</v>
      </c>
      <c r="F532" s="42">
        <v>16.4923</v>
      </c>
      <c r="G532" s="43">
        <v>13.7019</v>
      </c>
      <c r="H532" s="41">
        <v>9.5</v>
      </c>
      <c r="I532" s="42">
        <v>16.75</v>
      </c>
      <c r="J532" s="42">
        <v>14.000000000000002</v>
      </c>
      <c r="K532" s="42">
        <v>24.25</v>
      </c>
      <c r="L532" s="42">
        <v>18.25</v>
      </c>
      <c r="M532" s="43">
        <v>46.75</v>
      </c>
      <c r="N532" s="44">
        <v>16.593699999999998</v>
      </c>
      <c r="O532" s="44">
        <v>16.0364</v>
      </c>
      <c r="P532" s="41">
        <v>14.075199999999999</v>
      </c>
      <c r="Q532" s="44">
        <v>18.844799999999999</v>
      </c>
      <c r="R532" s="44">
        <v>18.556800000000003</v>
      </c>
      <c r="S532" s="44">
        <v>12.984000000000002</v>
      </c>
      <c r="T532" s="41">
        <v>20.016999999999999</v>
      </c>
      <c r="U532" s="42">
        <v>13.452800000000002</v>
      </c>
      <c r="V532" s="43">
        <v>9.8044999999999991</v>
      </c>
      <c r="W532" s="41">
        <v>8.4992000000000001</v>
      </c>
      <c r="X532" s="42">
        <v>16.292400000000001</v>
      </c>
      <c r="Y532" s="43">
        <v>20.990200000000002</v>
      </c>
      <c r="Z532" s="54"/>
      <c r="AA532" s="54"/>
      <c r="AB532" s="55"/>
      <c r="AC532" s="56"/>
    </row>
    <row r="533" spans="1:29" x14ac:dyDescent="0.15">
      <c r="A533" s="25"/>
      <c r="C533" s="29">
        <v>2</v>
      </c>
      <c r="D533" s="40">
        <v>4.1852</v>
      </c>
      <c r="E533" s="41">
        <v>7.7239000000000004</v>
      </c>
      <c r="F533" s="42">
        <v>5.0198</v>
      </c>
      <c r="G533" s="43">
        <v>2.7277</v>
      </c>
      <c r="H533" s="41">
        <v>2.25</v>
      </c>
      <c r="I533" s="42">
        <v>3.5000000000000004</v>
      </c>
      <c r="J533" s="42">
        <v>7.75</v>
      </c>
      <c r="K533" s="42">
        <v>7.2499999999999991</v>
      </c>
      <c r="L533" s="42">
        <v>3</v>
      </c>
      <c r="M533" s="43">
        <v>6.25</v>
      </c>
      <c r="N533" s="44">
        <v>4.3404999999999996</v>
      </c>
      <c r="O533" s="44">
        <v>4.032</v>
      </c>
      <c r="P533" s="41">
        <v>4.5996000000000006</v>
      </c>
      <c r="Q533" s="44">
        <v>5.3428000000000004</v>
      </c>
      <c r="R533" s="44">
        <v>2.6398999999999999</v>
      </c>
      <c r="S533" s="44">
        <v>3.9822000000000002</v>
      </c>
      <c r="T533" s="41">
        <v>5.2036999999999995</v>
      </c>
      <c r="U533" s="42">
        <v>3.0871</v>
      </c>
      <c r="V533" s="43">
        <v>2.7385000000000002</v>
      </c>
      <c r="W533" s="41">
        <v>2.6009000000000002</v>
      </c>
      <c r="X533" s="42">
        <v>3.1810999999999998</v>
      </c>
      <c r="Y533" s="43">
        <v>6.0644999999999998</v>
      </c>
      <c r="Z533" s="54"/>
      <c r="AA533" s="54"/>
      <c r="AB533" s="55"/>
      <c r="AC533" s="56"/>
    </row>
    <row r="534" spans="1:29" x14ac:dyDescent="0.15">
      <c r="A534" s="25"/>
      <c r="C534" s="29">
        <v>3</v>
      </c>
      <c r="D534" s="40">
        <v>3.4986000000000002</v>
      </c>
      <c r="E534" s="41">
        <v>7.8206999999999995</v>
      </c>
      <c r="F534" s="42">
        <v>2.7786</v>
      </c>
      <c r="G534" s="43">
        <v>3.1294000000000004</v>
      </c>
      <c r="H534" s="41">
        <v>2.75</v>
      </c>
      <c r="I534" s="42">
        <v>3.75</v>
      </c>
      <c r="J534" s="42">
        <v>3.5000000000000004</v>
      </c>
      <c r="K534" s="42">
        <v>5.25</v>
      </c>
      <c r="L534" s="42">
        <v>2.75</v>
      </c>
      <c r="M534" s="43">
        <v>4.75</v>
      </c>
      <c r="N534" s="44">
        <v>3.6941000000000002</v>
      </c>
      <c r="O534" s="44">
        <v>3.3057999999999996</v>
      </c>
      <c r="P534" s="41">
        <v>2.2138999999999998</v>
      </c>
      <c r="Q534" s="44">
        <v>3.2837999999999998</v>
      </c>
      <c r="R534" s="44">
        <v>3.9220999999999999</v>
      </c>
      <c r="S534" s="44">
        <v>4.4939</v>
      </c>
      <c r="T534" s="41">
        <v>3.4743999999999997</v>
      </c>
      <c r="U534" s="42">
        <v>3.1764000000000001</v>
      </c>
      <c r="V534" s="43">
        <v>3.9308999999999998</v>
      </c>
      <c r="W534" s="41">
        <v>3.4799999999999995</v>
      </c>
      <c r="X534" s="42">
        <v>2.5550000000000002</v>
      </c>
      <c r="Y534" s="43">
        <v>4.3357000000000001</v>
      </c>
      <c r="Z534" s="54"/>
      <c r="AA534" s="54"/>
      <c r="AB534" s="55"/>
      <c r="AC534" s="56"/>
    </row>
    <row r="535" spans="1:29" x14ac:dyDescent="0.15">
      <c r="A535" s="25"/>
      <c r="C535" s="29">
        <v>4</v>
      </c>
      <c r="D535" s="40">
        <v>3.9017000000000004</v>
      </c>
      <c r="E535" s="41">
        <v>5.8876999999999997</v>
      </c>
      <c r="F535" s="42">
        <v>4.0587999999999997</v>
      </c>
      <c r="G535" s="43">
        <v>3.3498999999999999</v>
      </c>
      <c r="H535" s="41">
        <v>4</v>
      </c>
      <c r="I535" s="42">
        <v>3.75</v>
      </c>
      <c r="J535" s="42">
        <v>2.75</v>
      </c>
      <c r="K535" s="42">
        <v>6.5</v>
      </c>
      <c r="L535" s="42">
        <v>3.25</v>
      </c>
      <c r="M535" s="43">
        <v>2.75</v>
      </c>
      <c r="N535" s="44">
        <v>3.9099000000000004</v>
      </c>
      <c r="O535" s="44">
        <v>3.8935999999999997</v>
      </c>
      <c r="P535" s="41">
        <v>2.5305999999999997</v>
      </c>
      <c r="Q535" s="44">
        <v>5.0490000000000004</v>
      </c>
      <c r="R535" s="44">
        <v>4.3456999999999999</v>
      </c>
      <c r="S535" s="44">
        <v>3.5150000000000001</v>
      </c>
      <c r="T535" s="41">
        <v>4.4006999999999996</v>
      </c>
      <c r="U535" s="42">
        <v>3.0169999999999999</v>
      </c>
      <c r="V535" s="43">
        <v>3.5830000000000002</v>
      </c>
      <c r="W535" s="41">
        <v>3.8976999999999999</v>
      </c>
      <c r="X535" s="42">
        <v>3.4863</v>
      </c>
      <c r="Y535" s="43">
        <v>4.3159000000000001</v>
      </c>
      <c r="Z535" s="54"/>
      <c r="AA535" s="54"/>
      <c r="AB535" s="55"/>
      <c r="AC535" s="56"/>
    </row>
    <row r="536" spans="1:29" x14ac:dyDescent="0.15">
      <c r="A536" s="25"/>
      <c r="C536" s="29">
        <v>5</v>
      </c>
      <c r="D536" s="40">
        <v>12.694800000000001</v>
      </c>
      <c r="E536" s="41">
        <v>15.1746</v>
      </c>
      <c r="F536" s="42">
        <v>13.664599999999998</v>
      </c>
      <c r="G536" s="43">
        <v>11.4305</v>
      </c>
      <c r="H536" s="41">
        <v>14.75</v>
      </c>
      <c r="I536" s="42">
        <v>10.25</v>
      </c>
      <c r="J536" s="42">
        <v>9.5</v>
      </c>
      <c r="K536" s="42">
        <v>14.75</v>
      </c>
      <c r="L536" s="42">
        <v>15.25</v>
      </c>
      <c r="M536" s="43">
        <v>12</v>
      </c>
      <c r="N536" s="44">
        <v>11.509399999999999</v>
      </c>
      <c r="O536" s="44">
        <v>13.863800000000001</v>
      </c>
      <c r="P536" s="41">
        <v>14.7728</v>
      </c>
      <c r="Q536" s="44">
        <v>10.5656</v>
      </c>
      <c r="R536" s="44">
        <v>14.2317</v>
      </c>
      <c r="S536" s="44">
        <v>11.4749</v>
      </c>
      <c r="T536" s="41">
        <v>11.9055</v>
      </c>
      <c r="U536" s="42">
        <v>16.097900000000003</v>
      </c>
      <c r="V536" s="43">
        <v>11.054400000000001</v>
      </c>
      <c r="W536" s="41">
        <v>10.739799999999999</v>
      </c>
      <c r="X536" s="42">
        <v>13.737399999999999</v>
      </c>
      <c r="Y536" s="43">
        <v>12.956899999999999</v>
      </c>
      <c r="Z536" s="54"/>
      <c r="AA536" s="54"/>
      <c r="AB536" s="55"/>
      <c r="AC536" s="56"/>
    </row>
    <row r="537" spans="1:29" x14ac:dyDescent="0.15">
      <c r="A537" s="25"/>
      <c r="C537" s="29">
        <v>6</v>
      </c>
      <c r="D537" s="40">
        <v>6.9946999999999999</v>
      </c>
      <c r="E537" s="41">
        <v>4.4976000000000003</v>
      </c>
      <c r="F537" s="42">
        <v>9.3195999999999994</v>
      </c>
      <c r="G537" s="43">
        <v>5.7129000000000003</v>
      </c>
      <c r="H537" s="41">
        <v>5.75</v>
      </c>
      <c r="I537" s="42">
        <v>6.5</v>
      </c>
      <c r="J537" s="42">
        <v>12.25</v>
      </c>
      <c r="K537" s="42">
        <v>8</v>
      </c>
      <c r="L537" s="42">
        <v>4.5</v>
      </c>
      <c r="M537" s="43">
        <v>6</v>
      </c>
      <c r="N537" s="44">
        <v>7.1962999999999999</v>
      </c>
      <c r="O537" s="44">
        <v>6.7959000000000005</v>
      </c>
      <c r="P537" s="41">
        <v>6.6883999999999997</v>
      </c>
      <c r="Q537" s="44">
        <v>7.8077999999999994</v>
      </c>
      <c r="R537" s="44">
        <v>6.4098000000000006</v>
      </c>
      <c r="S537" s="44">
        <v>7.0722999999999994</v>
      </c>
      <c r="T537" s="41">
        <v>6.3376000000000001</v>
      </c>
      <c r="U537" s="42">
        <v>8.0927000000000007</v>
      </c>
      <c r="V537" s="43">
        <v>7.5328000000000008</v>
      </c>
      <c r="W537" s="41">
        <v>5.5214999999999996</v>
      </c>
      <c r="X537" s="42">
        <v>8.7310999999999996</v>
      </c>
      <c r="Y537" s="43">
        <v>5.8517999999999999</v>
      </c>
      <c r="Z537" s="54"/>
      <c r="AA537" s="54"/>
      <c r="AB537" s="55"/>
      <c r="AC537" s="56"/>
    </row>
    <row r="538" spans="1:29" x14ac:dyDescent="0.15">
      <c r="A538" s="25"/>
      <c r="C538" s="29">
        <v>7</v>
      </c>
      <c r="D538" s="40">
        <v>10.9856</v>
      </c>
      <c r="E538" s="41">
        <v>4.5664999999999996</v>
      </c>
      <c r="F538" s="42">
        <v>11.351799999999999</v>
      </c>
      <c r="G538" s="43">
        <v>12.228400000000001</v>
      </c>
      <c r="H538" s="41">
        <v>11.5</v>
      </c>
      <c r="I538" s="42">
        <v>9</v>
      </c>
      <c r="J538" s="42">
        <v>15.5</v>
      </c>
      <c r="K538" s="42">
        <v>9.25</v>
      </c>
      <c r="L538" s="42">
        <v>11.75</v>
      </c>
      <c r="M538" s="43">
        <v>7.75</v>
      </c>
      <c r="N538" s="44">
        <v>10.9053</v>
      </c>
      <c r="O538" s="44">
        <v>11.0649</v>
      </c>
      <c r="P538" s="41">
        <v>12.4567</v>
      </c>
      <c r="Q538" s="44">
        <v>10.9817</v>
      </c>
      <c r="R538" s="44">
        <v>9.9860000000000007</v>
      </c>
      <c r="S538" s="44">
        <v>10.6875</v>
      </c>
      <c r="T538" s="41">
        <v>10.956399999999999</v>
      </c>
      <c r="U538" s="42">
        <v>12.404999999999999</v>
      </c>
      <c r="V538" s="43">
        <v>9.5343</v>
      </c>
      <c r="W538" s="41">
        <v>12.1191</v>
      </c>
      <c r="X538" s="42">
        <v>12.1854</v>
      </c>
      <c r="Y538" s="43">
        <v>9.2948000000000004</v>
      </c>
      <c r="Z538" s="54"/>
      <c r="AA538" s="54"/>
      <c r="AB538" s="55"/>
      <c r="AC538" s="56"/>
    </row>
    <row r="539" spans="1:29" x14ac:dyDescent="0.15">
      <c r="A539" s="25"/>
      <c r="C539" s="29">
        <v>8</v>
      </c>
      <c r="D539" s="40">
        <v>14.635100000000001</v>
      </c>
      <c r="E539" s="41">
        <v>4.9822999999999995</v>
      </c>
      <c r="F539" s="42">
        <v>16.094100000000001</v>
      </c>
      <c r="G539" s="43">
        <v>15.4437</v>
      </c>
      <c r="H539" s="41">
        <v>17</v>
      </c>
      <c r="I539" s="42">
        <v>14.249999999999998</v>
      </c>
      <c r="J539" s="42">
        <v>14.000000000000002</v>
      </c>
      <c r="K539" s="42">
        <v>11.75</v>
      </c>
      <c r="L539" s="42">
        <v>15.75</v>
      </c>
      <c r="M539" s="43">
        <v>6</v>
      </c>
      <c r="N539" s="44">
        <v>15.048900000000001</v>
      </c>
      <c r="O539" s="44">
        <v>14.227</v>
      </c>
      <c r="P539" s="41">
        <v>14.599500000000001</v>
      </c>
      <c r="Q539" s="44">
        <v>14.273900000000001</v>
      </c>
      <c r="R539" s="44">
        <v>15.087999999999999</v>
      </c>
      <c r="S539" s="44">
        <v>14.6442</v>
      </c>
      <c r="T539" s="41">
        <v>12.992899999999999</v>
      </c>
      <c r="U539" s="42">
        <v>16.189899999999998</v>
      </c>
      <c r="V539" s="43">
        <v>17.284099999999999</v>
      </c>
      <c r="W539" s="41">
        <v>19.371400000000001</v>
      </c>
      <c r="X539" s="42">
        <v>13.5824</v>
      </c>
      <c r="Y539" s="43">
        <v>12.959100000000001</v>
      </c>
      <c r="Z539" s="54"/>
      <c r="AA539" s="54"/>
      <c r="AB539" s="55"/>
      <c r="AC539" s="56"/>
    </row>
    <row r="540" spans="1:29" x14ac:dyDescent="0.15">
      <c r="A540" s="25"/>
      <c r="C540" s="29">
        <v>9</v>
      </c>
      <c r="D540" s="40">
        <v>10.610700000000001</v>
      </c>
      <c r="E540" s="41">
        <v>9.0603999999999996</v>
      </c>
      <c r="F540" s="42">
        <v>9.0620000000000012</v>
      </c>
      <c r="G540" s="43">
        <v>12.0916</v>
      </c>
      <c r="H540" s="41">
        <v>13</v>
      </c>
      <c r="I540" s="42">
        <v>10.5</v>
      </c>
      <c r="J540" s="42">
        <v>11.5</v>
      </c>
      <c r="K540" s="42">
        <v>6.25</v>
      </c>
      <c r="L540" s="42">
        <v>10.25</v>
      </c>
      <c r="M540" s="43">
        <v>3</v>
      </c>
      <c r="N540" s="44">
        <v>11.368499999999999</v>
      </c>
      <c r="O540" s="44">
        <v>9.8633000000000006</v>
      </c>
      <c r="P540" s="41">
        <v>8.9954000000000001</v>
      </c>
      <c r="Q540" s="44">
        <v>11.8475</v>
      </c>
      <c r="R540" s="44">
        <v>9.5938999999999997</v>
      </c>
      <c r="S540" s="44">
        <v>11.324399999999999</v>
      </c>
      <c r="T540" s="41">
        <v>9.0154999999999994</v>
      </c>
      <c r="U540" s="42">
        <v>10.976900000000001</v>
      </c>
      <c r="V540" s="43">
        <v>14.068900000000001</v>
      </c>
      <c r="W540" s="41">
        <v>13.886499999999998</v>
      </c>
      <c r="X540" s="42">
        <v>10.3574</v>
      </c>
      <c r="Y540" s="43">
        <v>8.8216000000000001</v>
      </c>
      <c r="Z540" s="54"/>
      <c r="AA540" s="54"/>
      <c r="AB540" s="55"/>
      <c r="AC540" s="56"/>
    </row>
    <row r="541" spans="1:29" x14ac:dyDescent="0.15">
      <c r="A541" s="25"/>
      <c r="C541" s="29" t="s">
        <v>34</v>
      </c>
      <c r="D541" s="40">
        <v>15.257299999999999</v>
      </c>
      <c r="E541" s="41">
        <v>10.094100000000001</v>
      </c>
      <c r="F541" s="42">
        <v>11.5169</v>
      </c>
      <c r="G541" s="43">
        <v>19.604600000000001</v>
      </c>
      <c r="H541" s="41">
        <v>18.75</v>
      </c>
      <c r="I541" s="42">
        <v>21</v>
      </c>
      <c r="J541" s="42">
        <v>7.75</v>
      </c>
      <c r="K541" s="42">
        <v>6</v>
      </c>
      <c r="L541" s="42">
        <v>13.750000000000002</v>
      </c>
      <c r="M541" s="43">
        <v>4.5</v>
      </c>
      <c r="N541" s="44">
        <v>14.736699999999999</v>
      </c>
      <c r="O541" s="44">
        <v>15.770700000000001</v>
      </c>
      <c r="P541" s="41">
        <v>18.690300000000001</v>
      </c>
      <c r="Q541" s="44">
        <v>10.5922</v>
      </c>
      <c r="R541" s="44">
        <v>14.6142</v>
      </c>
      <c r="S541" s="44">
        <v>18.5564</v>
      </c>
      <c r="T541" s="41">
        <v>14.3657</v>
      </c>
      <c r="U541" s="42">
        <v>13.1076</v>
      </c>
      <c r="V541" s="43">
        <v>20.0304</v>
      </c>
      <c r="W541" s="41">
        <v>19.567499999999999</v>
      </c>
      <c r="X541" s="42">
        <v>15.1411</v>
      </c>
      <c r="Y541" s="43">
        <v>12.967200000000002</v>
      </c>
      <c r="Z541" s="54"/>
      <c r="AA541" s="54"/>
      <c r="AB541" s="55"/>
      <c r="AC541" s="56"/>
    </row>
    <row r="542" spans="1:29" x14ac:dyDescent="0.15">
      <c r="A542" s="25"/>
      <c r="C542" s="29" t="s">
        <v>545</v>
      </c>
      <c r="D542" s="40">
        <v>0.92320000000000002</v>
      </c>
      <c r="E542" s="41">
        <v>3.4755000000000003</v>
      </c>
      <c r="F542" s="42">
        <v>0.64159999999999995</v>
      </c>
      <c r="G542" s="43">
        <v>0.57930000000000004</v>
      </c>
      <c r="H542" s="41">
        <v>0.75</v>
      </c>
      <c r="I542" s="42">
        <v>0.75</v>
      </c>
      <c r="J542" s="42">
        <v>1.5</v>
      </c>
      <c r="K542" s="42">
        <v>0.75</v>
      </c>
      <c r="L542" s="42">
        <v>1.5</v>
      </c>
      <c r="M542" s="43">
        <v>0.25</v>
      </c>
      <c r="N542" s="44">
        <v>0.69669999999999999</v>
      </c>
      <c r="O542" s="44">
        <v>1.1466000000000001</v>
      </c>
      <c r="P542" s="41">
        <v>0.37769999999999998</v>
      </c>
      <c r="Q542" s="44">
        <v>1.411</v>
      </c>
      <c r="R542" s="44">
        <v>0.6119</v>
      </c>
      <c r="S542" s="44">
        <v>1.2652999999999999</v>
      </c>
      <c r="T542" s="41">
        <v>1.3306</v>
      </c>
      <c r="U542" s="42">
        <v>0.3967</v>
      </c>
      <c r="V542" s="43">
        <v>0.43829999999999997</v>
      </c>
      <c r="W542" s="41">
        <v>0.3165</v>
      </c>
      <c r="X542" s="42">
        <v>0.75029999999999997</v>
      </c>
      <c r="Y542" s="43">
        <v>1.4422999999999999</v>
      </c>
      <c r="Z542" s="54"/>
      <c r="AA542" s="54"/>
      <c r="AB542" s="55"/>
      <c r="AC542" s="56"/>
    </row>
    <row r="543" spans="1:29" s="57" customFormat="1" x14ac:dyDescent="0.15">
      <c r="A543" s="26"/>
      <c r="B543" s="26"/>
      <c r="C543" s="31" t="s">
        <v>35</v>
      </c>
      <c r="D543" s="49">
        <f t="shared" ref="D543:Y543" si="38">(D532*1+D533*2+D534*3+D535*4+D536*5+D537*6+D538*7+D539*8+D540*9+D541*10)/SUM(D532:D541)</f>
        <v>6.038523650339938</v>
      </c>
      <c r="E543" s="50">
        <f t="shared" si="38"/>
        <v>4.6241538426473667</v>
      </c>
      <c r="F543" s="51">
        <f t="shared" si="38"/>
        <v>5.8403246828404214</v>
      </c>
      <c r="G543" s="52">
        <f t="shared" si="38"/>
        <v>6.5116665962587232</v>
      </c>
      <c r="H543" s="50">
        <f t="shared" si="38"/>
        <v>6.7254408060453397</v>
      </c>
      <c r="I543" s="51">
        <f t="shared" si="38"/>
        <v>6.2644836272040303</v>
      </c>
      <c r="J543" s="51">
        <f t="shared" si="38"/>
        <v>5.8223350253807107</v>
      </c>
      <c r="K543" s="51">
        <f t="shared" si="38"/>
        <v>4.8085642317380355</v>
      </c>
      <c r="L543" s="51">
        <f t="shared" si="38"/>
        <v>5.9568527918781724</v>
      </c>
      <c r="M543" s="52">
        <f t="shared" si="38"/>
        <v>3.5563909774436091</v>
      </c>
      <c r="N543" s="53">
        <f t="shared" si="38"/>
        <v>6.0333664641557734</v>
      </c>
      <c r="O543" s="53">
        <f t="shared" si="38"/>
        <v>6.043632287812053</v>
      </c>
      <c r="P543" s="50">
        <f t="shared" si="38"/>
        <v>6.2825970865989982</v>
      </c>
      <c r="Q543" s="53">
        <f t="shared" si="38"/>
        <v>5.7092031472038993</v>
      </c>
      <c r="R543" s="53">
        <f t="shared" si="38"/>
        <v>5.8930203917772843</v>
      </c>
      <c r="S543" s="53">
        <f t="shared" si="38"/>
        <v>6.3579214218289808</v>
      </c>
      <c r="T543" s="50">
        <f t="shared" si="38"/>
        <v>5.6900923690627492</v>
      </c>
      <c r="U543" s="51">
        <f t="shared" si="38"/>
        <v>6.1894756499031649</v>
      </c>
      <c r="V543" s="52">
        <f t="shared" si="38"/>
        <v>6.7677763961680064</v>
      </c>
      <c r="W543" s="50">
        <f t="shared" si="38"/>
        <v>6.8919882508256123</v>
      </c>
      <c r="X543" s="51">
        <f t="shared" si="38"/>
        <v>6.0848910222308197</v>
      </c>
      <c r="Y543" s="52">
        <f t="shared" si="38"/>
        <v>5.4900631812633609</v>
      </c>
      <c r="Z543" s="54"/>
      <c r="AA543" s="54"/>
      <c r="AB543" s="55"/>
      <c r="AC543" s="56"/>
    </row>
    <row r="544" spans="1:29" x14ac:dyDescent="0.15">
      <c r="A544" s="25"/>
      <c r="D544" s="40"/>
      <c r="E544" s="41"/>
      <c r="F544" s="42"/>
      <c r="G544" s="43"/>
      <c r="H544" s="41"/>
      <c r="I544" s="42"/>
      <c r="J544" s="42"/>
      <c r="K544" s="42"/>
      <c r="L544" s="42"/>
      <c r="M544" s="43"/>
      <c r="N544" s="44"/>
      <c r="O544" s="44"/>
      <c r="P544" s="41"/>
      <c r="Q544" s="44"/>
      <c r="R544" s="44"/>
      <c r="S544" s="44"/>
      <c r="T544" s="41"/>
      <c r="U544" s="42"/>
      <c r="V544" s="43"/>
      <c r="W544" s="41"/>
      <c r="X544" s="42"/>
      <c r="Y544" s="43"/>
      <c r="Z544" s="44"/>
      <c r="AA544" s="44"/>
      <c r="AB544" s="44"/>
      <c r="AC544" s="43"/>
    </row>
    <row r="545" spans="1:29" ht="28" x14ac:dyDescent="0.15">
      <c r="A545" s="25"/>
      <c r="B545" s="24" t="s">
        <v>174</v>
      </c>
      <c r="C545" s="30" t="s">
        <v>175</v>
      </c>
      <c r="D545" s="40"/>
      <c r="E545" s="41"/>
      <c r="F545" s="42"/>
      <c r="G545" s="43"/>
      <c r="H545" s="41"/>
      <c r="I545" s="42"/>
      <c r="J545" s="42"/>
      <c r="K545" s="42"/>
      <c r="L545" s="42"/>
      <c r="M545" s="43"/>
      <c r="N545" s="44"/>
      <c r="O545" s="44"/>
      <c r="P545" s="41"/>
      <c r="Q545" s="44"/>
      <c r="R545" s="44"/>
      <c r="S545" s="44"/>
      <c r="T545" s="41"/>
      <c r="U545" s="42"/>
      <c r="V545" s="43"/>
      <c r="W545" s="41"/>
      <c r="X545" s="42"/>
      <c r="Y545" s="43"/>
      <c r="Z545" s="44"/>
      <c r="AA545" s="44"/>
      <c r="AB545" s="44"/>
      <c r="AC545" s="43"/>
    </row>
    <row r="546" spans="1:29" x14ac:dyDescent="0.15">
      <c r="A546" s="25"/>
      <c r="C546" s="29" t="s">
        <v>102</v>
      </c>
      <c r="D546" s="40">
        <v>19.302</v>
      </c>
      <c r="E546" s="41">
        <v>30.664899999999999</v>
      </c>
      <c r="F546" s="42">
        <v>18.930199999999999</v>
      </c>
      <c r="G546" s="43">
        <v>16.945</v>
      </c>
      <c r="H546" s="41">
        <v>12</v>
      </c>
      <c r="I546" s="42">
        <v>21.5</v>
      </c>
      <c r="J546" s="42">
        <v>14.499999999999998</v>
      </c>
      <c r="K546" s="42">
        <v>37</v>
      </c>
      <c r="L546" s="42">
        <v>13</v>
      </c>
      <c r="M546" s="43">
        <v>46</v>
      </c>
      <c r="N546" s="44">
        <v>19.336500000000001</v>
      </c>
      <c r="O546" s="44">
        <v>19.267899999999997</v>
      </c>
      <c r="P546" s="41">
        <v>17.398800000000001</v>
      </c>
      <c r="Q546" s="44">
        <v>22.076499999999999</v>
      </c>
      <c r="R546" s="44">
        <v>20.151299999999999</v>
      </c>
      <c r="S546" s="44">
        <v>16.5867</v>
      </c>
      <c r="T546" s="41">
        <v>22.6815</v>
      </c>
      <c r="U546" s="42">
        <v>17.728999999999999</v>
      </c>
      <c r="V546" s="43">
        <v>12.234</v>
      </c>
      <c r="W546" s="41">
        <v>10.9458</v>
      </c>
      <c r="X546" s="42">
        <v>18.847200000000001</v>
      </c>
      <c r="Y546" s="43">
        <v>24.716899999999999</v>
      </c>
      <c r="Z546" s="54"/>
      <c r="AA546" s="54"/>
      <c r="AB546" s="55"/>
      <c r="AC546" s="56"/>
    </row>
    <row r="547" spans="1:29" x14ac:dyDescent="0.15">
      <c r="A547" s="25"/>
      <c r="C547" s="29">
        <v>2</v>
      </c>
      <c r="D547" s="40">
        <v>6.0899000000000001</v>
      </c>
      <c r="E547" s="41">
        <v>7.3702000000000005</v>
      </c>
      <c r="F547" s="42">
        <v>6.4004000000000003</v>
      </c>
      <c r="G547" s="43">
        <v>5.5892999999999997</v>
      </c>
      <c r="H547" s="41">
        <v>3.5000000000000004</v>
      </c>
      <c r="I547" s="42">
        <v>5.25</v>
      </c>
      <c r="J547" s="42">
        <v>8.5</v>
      </c>
      <c r="K547" s="42">
        <v>11</v>
      </c>
      <c r="L547" s="42">
        <v>6.5</v>
      </c>
      <c r="M547" s="43">
        <v>8.5</v>
      </c>
      <c r="N547" s="44">
        <v>6.6516000000000002</v>
      </c>
      <c r="O547" s="44">
        <v>5.5358999999999998</v>
      </c>
      <c r="P547" s="41">
        <v>5.2090999999999994</v>
      </c>
      <c r="Q547" s="44">
        <v>9.1753999999999998</v>
      </c>
      <c r="R547" s="44">
        <v>5.6786000000000003</v>
      </c>
      <c r="S547" s="44">
        <v>3.4118999999999997</v>
      </c>
      <c r="T547" s="41">
        <v>6.6527000000000003</v>
      </c>
      <c r="U547" s="42">
        <v>5.6252000000000004</v>
      </c>
      <c r="V547" s="43">
        <v>5.1471999999999998</v>
      </c>
      <c r="W547" s="41">
        <v>4.5548999999999999</v>
      </c>
      <c r="X547" s="42">
        <v>7.298</v>
      </c>
      <c r="Y547" s="43">
        <v>5.9078999999999997</v>
      </c>
      <c r="Z547" s="54"/>
      <c r="AA547" s="54"/>
      <c r="AB547" s="55"/>
      <c r="AC547" s="56"/>
    </row>
    <row r="548" spans="1:29" x14ac:dyDescent="0.15">
      <c r="A548" s="25"/>
      <c r="C548" s="29">
        <v>3</v>
      </c>
      <c r="D548" s="40">
        <v>4.8146000000000004</v>
      </c>
      <c r="E548" s="41">
        <v>7.1107000000000005</v>
      </c>
      <c r="F548" s="42">
        <v>6.3435000000000006</v>
      </c>
      <c r="G548" s="43">
        <v>3.0768</v>
      </c>
      <c r="H548" s="41">
        <v>4.75</v>
      </c>
      <c r="I548" s="42">
        <v>4.75</v>
      </c>
      <c r="J548" s="42">
        <v>4.25</v>
      </c>
      <c r="K548" s="42">
        <v>5</v>
      </c>
      <c r="L548" s="42">
        <v>6</v>
      </c>
      <c r="M548" s="43">
        <v>3.75</v>
      </c>
      <c r="N548" s="44">
        <v>4.3970000000000002</v>
      </c>
      <c r="O548" s="44">
        <v>5.2263999999999999</v>
      </c>
      <c r="P548" s="41">
        <v>4.5186999999999999</v>
      </c>
      <c r="Q548" s="44">
        <v>5.3090000000000002</v>
      </c>
      <c r="R548" s="44">
        <v>4.6491999999999996</v>
      </c>
      <c r="S548" s="44">
        <v>4.7822000000000005</v>
      </c>
      <c r="T548" s="41">
        <v>4.8197000000000001</v>
      </c>
      <c r="U548" s="42">
        <v>4.9955999999999996</v>
      </c>
      <c r="V548" s="43">
        <v>4.6188000000000002</v>
      </c>
      <c r="W548" s="41">
        <v>5.3944999999999999</v>
      </c>
      <c r="X548" s="42">
        <v>4.3291000000000004</v>
      </c>
      <c r="Y548" s="43">
        <v>4.9607000000000001</v>
      </c>
      <c r="Z548" s="54"/>
      <c r="AA548" s="54"/>
      <c r="AB548" s="55"/>
      <c r="AC548" s="56"/>
    </row>
    <row r="549" spans="1:29" x14ac:dyDescent="0.15">
      <c r="A549" s="25"/>
      <c r="C549" s="29">
        <v>4</v>
      </c>
      <c r="D549" s="40">
        <v>4.9466000000000001</v>
      </c>
      <c r="E549" s="41">
        <v>8.2502000000000013</v>
      </c>
      <c r="F549" s="42">
        <v>4.0484</v>
      </c>
      <c r="G549" s="43">
        <v>4.9656000000000002</v>
      </c>
      <c r="H549" s="41">
        <v>6</v>
      </c>
      <c r="I549" s="42">
        <v>4.5</v>
      </c>
      <c r="J549" s="42">
        <v>4.75</v>
      </c>
      <c r="K549" s="42">
        <v>5.75</v>
      </c>
      <c r="L549" s="42">
        <v>3.25</v>
      </c>
      <c r="M549" s="43">
        <v>3.25</v>
      </c>
      <c r="N549" s="44">
        <v>4.6837999999999997</v>
      </c>
      <c r="O549" s="44">
        <v>5.2057000000000002</v>
      </c>
      <c r="P549" s="41">
        <v>3.5377999999999998</v>
      </c>
      <c r="Q549" s="44">
        <v>4.4137999999999993</v>
      </c>
      <c r="R549" s="44">
        <v>6.0761000000000003</v>
      </c>
      <c r="S549" s="44">
        <v>6.0551000000000004</v>
      </c>
      <c r="T549" s="41">
        <v>5.2107999999999999</v>
      </c>
      <c r="U549" s="42">
        <v>3.2996999999999996</v>
      </c>
      <c r="V549" s="43">
        <v>6.0901999999999994</v>
      </c>
      <c r="W549" s="41">
        <v>5.5510999999999999</v>
      </c>
      <c r="X549" s="42">
        <v>4.3020999999999994</v>
      </c>
      <c r="Y549" s="43">
        <v>5.2262999999999993</v>
      </c>
      <c r="Z549" s="54"/>
      <c r="AA549" s="54"/>
      <c r="AB549" s="55"/>
      <c r="AC549" s="56"/>
    </row>
    <row r="550" spans="1:29" x14ac:dyDescent="0.15">
      <c r="A550" s="25"/>
      <c r="C550" s="29">
        <v>5</v>
      </c>
      <c r="D550" s="40">
        <v>13.307499999999999</v>
      </c>
      <c r="E550" s="41">
        <v>14.779200000000001</v>
      </c>
      <c r="F550" s="42">
        <v>13.5571</v>
      </c>
      <c r="G550" s="43">
        <v>12.866199999999999</v>
      </c>
      <c r="H550" s="41">
        <v>15</v>
      </c>
      <c r="I550" s="42">
        <v>12.5</v>
      </c>
      <c r="J550" s="42">
        <v>8.75</v>
      </c>
      <c r="K550" s="42">
        <v>12.5</v>
      </c>
      <c r="L550" s="42">
        <v>16.75</v>
      </c>
      <c r="M550" s="43">
        <v>14.249999999999998</v>
      </c>
      <c r="N550" s="44">
        <v>10.4895</v>
      </c>
      <c r="O550" s="44">
        <v>16.086400000000001</v>
      </c>
      <c r="P550" s="41">
        <v>14.893400000000002</v>
      </c>
      <c r="Q550" s="44">
        <v>14.295</v>
      </c>
      <c r="R550" s="44">
        <v>12.720999999999998</v>
      </c>
      <c r="S550" s="44">
        <v>11.1166</v>
      </c>
      <c r="T550" s="41">
        <v>12.792899999999999</v>
      </c>
      <c r="U550" s="42">
        <v>14.766399999999999</v>
      </c>
      <c r="V550" s="43">
        <v>13.095699999999999</v>
      </c>
      <c r="W550" s="41">
        <v>13.603599999999998</v>
      </c>
      <c r="X550" s="42">
        <v>13.957000000000001</v>
      </c>
      <c r="Y550" s="43">
        <v>12.6287</v>
      </c>
      <c r="Z550" s="54"/>
      <c r="AA550" s="54"/>
      <c r="AB550" s="55"/>
      <c r="AC550" s="56"/>
    </row>
    <row r="551" spans="1:29" x14ac:dyDescent="0.15">
      <c r="A551" s="25"/>
      <c r="C551" s="29">
        <v>6</v>
      </c>
      <c r="D551" s="40">
        <v>8.1385000000000005</v>
      </c>
      <c r="E551" s="41">
        <v>7.1117999999999997</v>
      </c>
      <c r="F551" s="42">
        <v>7.6992000000000003</v>
      </c>
      <c r="G551" s="43">
        <v>8.7914999999999992</v>
      </c>
      <c r="H551" s="41">
        <v>8.5</v>
      </c>
      <c r="I551" s="42">
        <v>6.5</v>
      </c>
      <c r="J551" s="42">
        <v>12.25</v>
      </c>
      <c r="K551" s="42">
        <v>6.75</v>
      </c>
      <c r="L551" s="42">
        <v>8.75</v>
      </c>
      <c r="M551" s="43">
        <v>4.5</v>
      </c>
      <c r="N551" s="44">
        <v>9.5546000000000006</v>
      </c>
      <c r="O551" s="44">
        <v>6.7419999999999991</v>
      </c>
      <c r="P551" s="41">
        <v>5.3453999999999997</v>
      </c>
      <c r="Q551" s="44">
        <v>8.0047999999999995</v>
      </c>
      <c r="R551" s="44">
        <v>9.7121999999999993</v>
      </c>
      <c r="S551" s="44">
        <v>9.8421000000000003</v>
      </c>
      <c r="T551" s="41">
        <v>8.5017999999999994</v>
      </c>
      <c r="U551" s="42">
        <v>7.6553999999999993</v>
      </c>
      <c r="V551" s="43">
        <v>7.7477</v>
      </c>
      <c r="W551" s="41">
        <v>6.9484000000000004</v>
      </c>
      <c r="X551" s="42">
        <v>9.4875000000000007</v>
      </c>
      <c r="Y551" s="43">
        <v>7.4629000000000003</v>
      </c>
      <c r="Z551" s="54"/>
      <c r="AA551" s="54"/>
      <c r="AB551" s="55"/>
      <c r="AC551" s="56"/>
    </row>
    <row r="552" spans="1:29" x14ac:dyDescent="0.15">
      <c r="A552" s="25"/>
      <c r="C552" s="29">
        <v>7</v>
      </c>
      <c r="D552" s="40">
        <v>11.988999999999999</v>
      </c>
      <c r="E552" s="41">
        <v>5.8155000000000001</v>
      </c>
      <c r="F552" s="42">
        <v>13.7934</v>
      </c>
      <c r="G552" s="43">
        <v>11.8621</v>
      </c>
      <c r="H552" s="41">
        <v>12.5</v>
      </c>
      <c r="I552" s="42">
        <v>11.75</v>
      </c>
      <c r="J552" s="42">
        <v>13.5</v>
      </c>
      <c r="K552" s="42">
        <v>7.0000000000000009</v>
      </c>
      <c r="L552" s="42">
        <v>15.25</v>
      </c>
      <c r="M552" s="43">
        <v>9</v>
      </c>
      <c r="N552" s="44">
        <v>12.4688</v>
      </c>
      <c r="O552" s="44">
        <v>11.5159</v>
      </c>
      <c r="P552" s="41">
        <v>14.9497</v>
      </c>
      <c r="Q552" s="44">
        <v>11.089400000000001</v>
      </c>
      <c r="R552" s="44">
        <v>10.584200000000001</v>
      </c>
      <c r="S552" s="44">
        <v>11.6701</v>
      </c>
      <c r="T552" s="41">
        <v>11.3598</v>
      </c>
      <c r="U552" s="42">
        <v>12.2491</v>
      </c>
      <c r="V552" s="43">
        <v>13.398199999999999</v>
      </c>
      <c r="W552" s="41">
        <v>11.9716</v>
      </c>
      <c r="X552" s="42">
        <v>11.017899999999999</v>
      </c>
      <c r="Y552" s="43">
        <v>12.982199999999999</v>
      </c>
      <c r="Z552" s="54"/>
      <c r="AA552" s="54"/>
      <c r="AB552" s="55"/>
      <c r="AC552" s="56"/>
    </row>
    <row r="553" spans="1:29" x14ac:dyDescent="0.15">
      <c r="A553" s="25"/>
      <c r="C553" s="29">
        <v>8</v>
      </c>
      <c r="D553" s="40">
        <v>12.261700000000001</v>
      </c>
      <c r="E553" s="41">
        <v>6.3415999999999997</v>
      </c>
      <c r="F553" s="42">
        <v>12.859400000000001</v>
      </c>
      <c r="G553" s="43">
        <v>12.907499999999999</v>
      </c>
      <c r="H553" s="41">
        <v>15.25</v>
      </c>
      <c r="I553" s="42">
        <v>9.75</v>
      </c>
      <c r="J553" s="42">
        <v>14.249999999999998</v>
      </c>
      <c r="K553" s="42">
        <v>7.75</v>
      </c>
      <c r="L553" s="42">
        <v>14.75</v>
      </c>
      <c r="M553" s="43">
        <v>5.25</v>
      </c>
      <c r="N553" s="44">
        <v>12.0282</v>
      </c>
      <c r="O553" s="44">
        <v>12.492000000000001</v>
      </c>
      <c r="P553" s="41">
        <v>13.512599999999999</v>
      </c>
      <c r="Q553" s="44">
        <v>10.352</v>
      </c>
      <c r="R553" s="44">
        <v>11.7127</v>
      </c>
      <c r="S553" s="44">
        <v>13.938400000000001</v>
      </c>
      <c r="T553" s="41">
        <v>10.914200000000001</v>
      </c>
      <c r="U553" s="42">
        <v>14.435999999999998</v>
      </c>
      <c r="V553" s="43">
        <v>13.443199999999999</v>
      </c>
      <c r="W553" s="41">
        <v>15.7029</v>
      </c>
      <c r="X553" s="42">
        <v>12.3001</v>
      </c>
      <c r="Y553" s="43">
        <v>10.2242</v>
      </c>
      <c r="Z553" s="54"/>
      <c r="AA553" s="54"/>
      <c r="AB553" s="55"/>
      <c r="AC553" s="56"/>
    </row>
    <row r="554" spans="1:29" x14ac:dyDescent="0.15">
      <c r="A554" s="25"/>
      <c r="C554" s="29">
        <v>9</v>
      </c>
      <c r="D554" s="40">
        <v>7.8388999999999998</v>
      </c>
      <c r="E554" s="41">
        <v>6.1867000000000001</v>
      </c>
      <c r="F554" s="42">
        <v>7.0075000000000003</v>
      </c>
      <c r="G554" s="43">
        <v>8.8808000000000007</v>
      </c>
      <c r="H554" s="41">
        <v>9</v>
      </c>
      <c r="I554" s="42">
        <v>7.2499999999999991</v>
      </c>
      <c r="J554" s="42">
        <v>11.75</v>
      </c>
      <c r="K554" s="42">
        <v>4.75</v>
      </c>
      <c r="L554" s="42">
        <v>6.25</v>
      </c>
      <c r="M554" s="43">
        <v>2.5</v>
      </c>
      <c r="N554" s="44">
        <v>8.2367999999999988</v>
      </c>
      <c r="O554" s="44">
        <v>7.4466000000000001</v>
      </c>
      <c r="P554" s="41">
        <v>9.0275999999999996</v>
      </c>
      <c r="Q554" s="44">
        <v>7.3081999999999994</v>
      </c>
      <c r="R554" s="44">
        <v>6.9508999999999999</v>
      </c>
      <c r="S554" s="44">
        <v>7.8757999999999999</v>
      </c>
      <c r="T554" s="41">
        <v>6.8984000000000005</v>
      </c>
      <c r="U554" s="42">
        <v>10.799300000000001</v>
      </c>
      <c r="V554" s="43">
        <v>7.0668999999999995</v>
      </c>
      <c r="W554" s="41">
        <v>9.8817000000000004</v>
      </c>
      <c r="X554" s="42">
        <v>7.6151999999999997</v>
      </c>
      <c r="Y554" s="43">
        <v>6.7366999999999999</v>
      </c>
      <c r="Z554" s="54"/>
      <c r="AA554" s="54"/>
      <c r="AB554" s="55"/>
      <c r="AC554" s="56"/>
    </row>
    <row r="555" spans="1:29" x14ac:dyDescent="0.15">
      <c r="A555" s="25"/>
      <c r="C555" s="29" t="s">
        <v>34</v>
      </c>
      <c r="D555" s="40">
        <v>10.747299999999999</v>
      </c>
      <c r="E555" s="41">
        <v>6.3692000000000002</v>
      </c>
      <c r="F555" s="42">
        <v>8.3867999999999991</v>
      </c>
      <c r="G555" s="43">
        <v>13.7538</v>
      </c>
      <c r="H555" s="41">
        <v>13</v>
      </c>
      <c r="I555" s="42">
        <v>15.25</v>
      </c>
      <c r="J555" s="42">
        <v>7.0000000000000009</v>
      </c>
      <c r="K555" s="42">
        <v>2.25</v>
      </c>
      <c r="L555" s="42">
        <v>9.25</v>
      </c>
      <c r="M555" s="43">
        <v>3</v>
      </c>
      <c r="N555" s="44">
        <v>11.515000000000001</v>
      </c>
      <c r="O555" s="44">
        <v>9.9901999999999997</v>
      </c>
      <c r="P555" s="41">
        <v>10.744199999999999</v>
      </c>
      <c r="Q555" s="44">
        <v>7.259500000000001</v>
      </c>
      <c r="R555" s="44">
        <v>11.620900000000001</v>
      </c>
      <c r="S555" s="44">
        <v>14.206199999999999</v>
      </c>
      <c r="T555" s="41">
        <v>9.8506</v>
      </c>
      <c r="U555" s="42">
        <v>7.9916</v>
      </c>
      <c r="V555" s="43">
        <v>15.820899999999998</v>
      </c>
      <c r="W555" s="41">
        <v>14.3208</v>
      </c>
      <c r="X555" s="42">
        <v>10.559000000000001</v>
      </c>
      <c r="Y555" s="43">
        <v>8.7260000000000009</v>
      </c>
      <c r="Z555" s="54"/>
      <c r="AA555" s="54"/>
      <c r="AB555" s="55"/>
      <c r="AC555" s="56"/>
    </row>
    <row r="556" spans="1:29" x14ac:dyDescent="0.15">
      <c r="A556" s="25"/>
      <c r="C556" s="29" t="s">
        <v>545</v>
      </c>
      <c r="D556" s="40">
        <v>0.56410000000000005</v>
      </c>
      <c r="E556" s="41">
        <v>0</v>
      </c>
      <c r="F556" s="42">
        <v>0.97389999999999999</v>
      </c>
      <c r="G556" s="43">
        <v>0.36150000000000004</v>
      </c>
      <c r="H556" s="41">
        <v>0.5</v>
      </c>
      <c r="I556" s="42">
        <v>1</v>
      </c>
      <c r="J556" s="42">
        <v>0.5</v>
      </c>
      <c r="K556" s="42">
        <v>0.25</v>
      </c>
      <c r="L556" s="42">
        <v>0.25</v>
      </c>
      <c r="M556" s="43">
        <v>0</v>
      </c>
      <c r="N556" s="44">
        <v>0.63819999999999999</v>
      </c>
      <c r="O556" s="44">
        <v>0.49109999999999998</v>
      </c>
      <c r="P556" s="41">
        <v>0.86269999999999991</v>
      </c>
      <c r="Q556" s="44">
        <v>0.71650000000000003</v>
      </c>
      <c r="R556" s="44">
        <v>0.1429</v>
      </c>
      <c r="S556" s="44">
        <v>0.51490000000000002</v>
      </c>
      <c r="T556" s="41">
        <v>0.3175</v>
      </c>
      <c r="U556" s="42">
        <v>0.45259999999999995</v>
      </c>
      <c r="V556" s="43">
        <v>1.3371999999999999</v>
      </c>
      <c r="W556" s="41">
        <v>1.1246</v>
      </c>
      <c r="X556" s="42">
        <v>0.28700000000000003</v>
      </c>
      <c r="Y556" s="43">
        <v>0.42730000000000001</v>
      </c>
      <c r="Z556" s="54"/>
      <c r="AA556" s="54"/>
      <c r="AB556" s="55"/>
      <c r="AC556" s="56"/>
    </row>
    <row r="557" spans="1:29" s="57" customFormat="1" x14ac:dyDescent="0.15">
      <c r="A557" s="26"/>
      <c r="B557" s="26"/>
      <c r="C557" s="31" t="s">
        <v>35</v>
      </c>
      <c r="D557" s="49">
        <f t="shared" ref="D557:Y557" si="39">(D546*1+D547*2+D548*3+D549*4+D550*5+D551*6+D552*7+D553*8+D554*9+D555*10)/SUM(D546:D555)</f>
        <v>5.4418942837604094</v>
      </c>
      <c r="E557" s="50">
        <f t="shared" si="39"/>
        <v>4.2711859999999993</v>
      </c>
      <c r="F557" s="51">
        <f t="shared" si="39"/>
        <v>5.3248725838391788</v>
      </c>
      <c r="G557" s="52">
        <f t="shared" si="39"/>
        <v>5.8015297284385756</v>
      </c>
      <c r="H557" s="50">
        <f t="shared" si="39"/>
        <v>6.0678391959798992</v>
      </c>
      <c r="I557" s="51">
        <f t="shared" si="39"/>
        <v>5.4924242424242422</v>
      </c>
      <c r="J557" s="51">
        <f t="shared" si="39"/>
        <v>5.6758793969849251</v>
      </c>
      <c r="K557" s="51">
        <f t="shared" si="39"/>
        <v>3.7719298245614037</v>
      </c>
      <c r="L557" s="51">
        <f t="shared" si="39"/>
        <v>5.681704260651629</v>
      </c>
      <c r="M557" s="52">
        <f t="shared" si="39"/>
        <v>3.43</v>
      </c>
      <c r="N557" s="53">
        <f t="shared" si="39"/>
        <v>5.5064360750308472</v>
      </c>
      <c r="O557" s="53">
        <f t="shared" si="39"/>
        <v>5.3783517068807853</v>
      </c>
      <c r="P557" s="50">
        <f t="shared" si="39"/>
        <v>5.6840644237839832</v>
      </c>
      <c r="Q557" s="53">
        <f t="shared" si="39"/>
        <v>4.9587635823036234</v>
      </c>
      <c r="R557" s="53">
        <f t="shared" si="39"/>
        <v>5.3896698381987855</v>
      </c>
      <c r="S557" s="53">
        <f t="shared" si="39"/>
        <v>5.8577133661221641</v>
      </c>
      <c r="T557" s="50">
        <f t="shared" si="39"/>
        <v>5.1532497211142587</v>
      </c>
      <c r="U557" s="51">
        <f t="shared" si="39"/>
        <v>5.5779594223047742</v>
      </c>
      <c r="V557" s="52">
        <f t="shared" si="39"/>
        <v>6.0393015401954937</v>
      </c>
      <c r="W557" s="50">
        <f t="shared" si="39"/>
        <v>6.1665512013617159</v>
      </c>
      <c r="X557" s="51">
        <f t="shared" si="39"/>
        <v>5.4155552279489862</v>
      </c>
      <c r="Y557" s="52">
        <f t="shared" si="39"/>
        <v>5.029503125863064</v>
      </c>
      <c r="Z557" s="54"/>
      <c r="AA557" s="54"/>
      <c r="AB557" s="55"/>
      <c r="AC557" s="56"/>
    </row>
    <row r="558" spans="1:29" x14ac:dyDescent="0.15">
      <c r="A558" s="25"/>
      <c r="D558" s="40"/>
      <c r="E558" s="41"/>
      <c r="F558" s="42"/>
      <c r="G558" s="43"/>
      <c r="H558" s="41"/>
      <c r="I558" s="42"/>
      <c r="J558" s="42"/>
      <c r="K558" s="42"/>
      <c r="L558" s="42"/>
      <c r="M558" s="43"/>
      <c r="N558" s="44"/>
      <c r="O558" s="44"/>
      <c r="P558" s="41"/>
      <c r="Q558" s="44"/>
      <c r="R558" s="44"/>
      <c r="S558" s="44"/>
      <c r="T558" s="41"/>
      <c r="U558" s="42"/>
      <c r="V558" s="43"/>
      <c r="W558" s="41"/>
      <c r="X558" s="42"/>
      <c r="Y558" s="43"/>
      <c r="Z558" s="44"/>
      <c r="AA558" s="44"/>
      <c r="AB558" s="44"/>
      <c r="AC558" s="43"/>
    </row>
    <row r="559" spans="1:29" ht="56" x14ac:dyDescent="0.15">
      <c r="A559" s="24" t="s">
        <v>176</v>
      </c>
      <c r="B559" s="24" t="s">
        <v>177</v>
      </c>
      <c r="C559" s="30" t="s">
        <v>178</v>
      </c>
      <c r="D559" s="40"/>
      <c r="E559" s="41"/>
      <c r="F559" s="42"/>
      <c r="G559" s="43"/>
      <c r="H559" s="41"/>
      <c r="I559" s="42"/>
      <c r="J559" s="42"/>
      <c r="K559" s="42"/>
      <c r="L559" s="42"/>
      <c r="M559" s="43"/>
      <c r="N559" s="44"/>
      <c r="O559" s="44"/>
      <c r="P559" s="41"/>
      <c r="Q559" s="44"/>
      <c r="R559" s="44"/>
      <c r="S559" s="44"/>
      <c r="T559" s="41"/>
      <c r="U559" s="42"/>
      <c r="V559" s="43"/>
      <c r="W559" s="41"/>
      <c r="X559" s="42"/>
      <c r="Y559" s="43"/>
      <c r="Z559" s="44"/>
      <c r="AA559" s="44"/>
      <c r="AB559" s="44"/>
      <c r="AC559" s="43"/>
    </row>
    <row r="560" spans="1:29" x14ac:dyDescent="0.15">
      <c r="A560" s="25"/>
      <c r="C560" s="29" t="s">
        <v>685</v>
      </c>
      <c r="D560" s="40">
        <v>13.444100000000001</v>
      </c>
      <c r="E560" s="41">
        <v>24.607200000000002</v>
      </c>
      <c r="F560" s="42">
        <v>12.087199999999999</v>
      </c>
      <c r="G560" s="43">
        <v>11.895300000000001</v>
      </c>
      <c r="H560" s="41">
        <v>7.75</v>
      </c>
      <c r="I560" s="42">
        <v>11.75</v>
      </c>
      <c r="J560" s="42">
        <v>18</v>
      </c>
      <c r="K560" s="42">
        <v>20</v>
      </c>
      <c r="L560" s="42">
        <v>13.750000000000002</v>
      </c>
      <c r="M560" s="43">
        <v>34.5</v>
      </c>
      <c r="N560" s="44">
        <v>13.606099999999998</v>
      </c>
      <c r="O560" s="44">
        <v>13.284299999999998</v>
      </c>
      <c r="P560" s="41">
        <v>14.0869</v>
      </c>
      <c r="Q560" s="44">
        <v>12.6951</v>
      </c>
      <c r="R560" s="44">
        <v>16.1525</v>
      </c>
      <c r="S560" s="44">
        <v>10.4726</v>
      </c>
      <c r="T560" s="41">
        <v>17.389900000000001</v>
      </c>
      <c r="U560" s="42">
        <v>10.8241</v>
      </c>
      <c r="V560" s="43">
        <v>6.0241999999999996</v>
      </c>
      <c r="W560" s="41">
        <v>5.3487999999999998</v>
      </c>
      <c r="X560" s="42">
        <v>13.028300000000002</v>
      </c>
      <c r="Y560" s="43">
        <v>18.629799999999999</v>
      </c>
      <c r="Z560" s="41">
        <v>2.2742</v>
      </c>
      <c r="AA560" s="44">
        <v>3.9544999999999999</v>
      </c>
      <c r="AB560" s="44">
        <v>2.0998000000000001</v>
      </c>
      <c r="AC560" s="43">
        <v>2.7080000000000002</v>
      </c>
    </row>
    <row r="561" spans="1:29" x14ac:dyDescent="0.15">
      <c r="A561" s="25"/>
      <c r="C561" s="29" t="s">
        <v>686</v>
      </c>
      <c r="D561" s="40">
        <v>22.8659</v>
      </c>
      <c r="E561" s="41">
        <v>22.314899999999998</v>
      </c>
      <c r="F561" s="42">
        <v>24.615200000000002</v>
      </c>
      <c r="G561" s="43">
        <v>21.728899999999999</v>
      </c>
      <c r="H561" s="41">
        <v>20</v>
      </c>
      <c r="I561" s="42">
        <v>23</v>
      </c>
      <c r="J561" s="42">
        <v>28.249999999999996</v>
      </c>
      <c r="K561" s="42">
        <v>27.500000000000004</v>
      </c>
      <c r="L561" s="42">
        <v>20</v>
      </c>
      <c r="M561" s="43">
        <v>20.25</v>
      </c>
      <c r="N561" s="44">
        <v>22.124600000000001</v>
      </c>
      <c r="O561" s="44">
        <v>23.596900000000002</v>
      </c>
      <c r="P561" s="41">
        <v>19.863</v>
      </c>
      <c r="Q561" s="44">
        <v>24.376999999999999</v>
      </c>
      <c r="R561" s="44">
        <v>22.7195</v>
      </c>
      <c r="S561" s="44">
        <v>24.677900000000001</v>
      </c>
      <c r="T561" s="41">
        <v>22.887899999999998</v>
      </c>
      <c r="U561" s="42">
        <v>21.371299999999998</v>
      </c>
      <c r="V561" s="43">
        <v>24.543100000000003</v>
      </c>
      <c r="W561" s="41">
        <v>24.04</v>
      </c>
      <c r="X561" s="42">
        <v>23.3188</v>
      </c>
      <c r="Y561" s="43">
        <v>21.572099999999999</v>
      </c>
      <c r="Z561" s="41">
        <v>27.644999999999996</v>
      </c>
      <c r="AA561" s="44">
        <v>15.210800000000001</v>
      </c>
      <c r="AB561" s="44">
        <v>17.680199999999999</v>
      </c>
      <c r="AC561" s="43">
        <v>13.2348</v>
      </c>
    </row>
    <row r="562" spans="1:29" x14ac:dyDescent="0.15">
      <c r="A562" s="25"/>
      <c r="C562" s="29" t="s">
        <v>85</v>
      </c>
      <c r="D562" s="40">
        <v>29.3947</v>
      </c>
      <c r="E562" s="41">
        <v>29.3001</v>
      </c>
      <c r="F562" s="42">
        <v>28.1175</v>
      </c>
      <c r="G562" s="43">
        <v>30.677500000000002</v>
      </c>
      <c r="H562" s="41">
        <v>34</v>
      </c>
      <c r="I562" s="42">
        <v>25.25</v>
      </c>
      <c r="J562" s="42">
        <v>22.75</v>
      </c>
      <c r="K562" s="42">
        <v>28.749999999999996</v>
      </c>
      <c r="L562" s="42">
        <v>36.25</v>
      </c>
      <c r="M562" s="43">
        <v>28.249999999999996</v>
      </c>
      <c r="N562" s="44">
        <v>30.716500000000003</v>
      </c>
      <c r="O562" s="44">
        <v>28.091300000000004</v>
      </c>
      <c r="P562" s="41">
        <v>28.787700000000001</v>
      </c>
      <c r="Q562" s="44">
        <v>25.672099999999997</v>
      </c>
      <c r="R562" s="44">
        <v>29.3186</v>
      </c>
      <c r="S562" s="44">
        <v>34.6738</v>
      </c>
      <c r="T562" s="41">
        <v>28.709299999999999</v>
      </c>
      <c r="U562" s="42">
        <v>31.066399999999998</v>
      </c>
      <c r="V562" s="43">
        <v>29.0898</v>
      </c>
      <c r="W562" s="41">
        <v>28.586299999999998</v>
      </c>
      <c r="X562" s="42">
        <v>29.078399999999998</v>
      </c>
      <c r="Y562" s="43">
        <v>30.099999999999998</v>
      </c>
      <c r="Z562" s="41">
        <v>38.416499999999999</v>
      </c>
      <c r="AA562" s="44">
        <v>25.3431</v>
      </c>
      <c r="AB562" s="44">
        <v>41.232199999999999</v>
      </c>
      <c r="AC562" s="43">
        <v>43.401400000000002</v>
      </c>
    </row>
    <row r="563" spans="1:29" x14ac:dyDescent="0.15">
      <c r="A563" s="25"/>
      <c r="C563" s="29" t="s">
        <v>687</v>
      </c>
      <c r="D563" s="40">
        <v>25.859300000000001</v>
      </c>
      <c r="E563" s="41">
        <v>13.918800000000001</v>
      </c>
      <c r="F563" s="42">
        <v>26.6614</v>
      </c>
      <c r="G563" s="43">
        <v>27.664000000000001</v>
      </c>
      <c r="H563" s="41">
        <v>29.25</v>
      </c>
      <c r="I563" s="42">
        <v>33.5</v>
      </c>
      <c r="J563" s="42">
        <v>21.25</v>
      </c>
      <c r="K563" s="42">
        <v>17</v>
      </c>
      <c r="L563" s="42">
        <v>18.25</v>
      </c>
      <c r="M563" s="43">
        <v>8.75</v>
      </c>
      <c r="N563" s="44">
        <v>24.536999999999999</v>
      </c>
      <c r="O563" s="44">
        <v>27.1633</v>
      </c>
      <c r="P563" s="41">
        <v>28.401599999999998</v>
      </c>
      <c r="Q563" s="44">
        <v>28.966199999999997</v>
      </c>
      <c r="R563" s="44">
        <v>23.797599999999999</v>
      </c>
      <c r="S563" s="44">
        <v>21.375900000000001</v>
      </c>
      <c r="T563" s="41">
        <v>22.015899999999998</v>
      </c>
      <c r="U563" s="42">
        <v>29.114600000000003</v>
      </c>
      <c r="V563" s="43">
        <v>32.452100000000002</v>
      </c>
      <c r="W563" s="41">
        <v>34.376100000000001</v>
      </c>
      <c r="X563" s="42">
        <v>26.335399999999996</v>
      </c>
      <c r="Y563" s="43">
        <v>20.562799999999999</v>
      </c>
      <c r="Z563" s="41">
        <v>23.2286</v>
      </c>
      <c r="AA563" s="44">
        <v>46.008299999999998</v>
      </c>
      <c r="AB563" s="44">
        <v>34.664000000000001</v>
      </c>
      <c r="AC563" s="43">
        <v>34.203200000000002</v>
      </c>
    </row>
    <row r="564" spans="1:29" x14ac:dyDescent="0.15">
      <c r="A564" s="25"/>
      <c r="C564" s="29" t="s">
        <v>688</v>
      </c>
      <c r="D564" s="40">
        <v>3.7987000000000002</v>
      </c>
      <c r="E564" s="41">
        <v>5.1181000000000001</v>
      </c>
      <c r="F564" s="42">
        <v>3.1109999999999998</v>
      </c>
      <c r="G564" s="43">
        <v>4.0166000000000004</v>
      </c>
      <c r="H564" s="41">
        <v>4.5</v>
      </c>
      <c r="I564" s="42">
        <v>4</v>
      </c>
      <c r="J564" s="42">
        <v>4</v>
      </c>
      <c r="K564" s="42">
        <v>3</v>
      </c>
      <c r="L564" s="42">
        <v>2.75</v>
      </c>
      <c r="M564" s="43">
        <v>1.5</v>
      </c>
      <c r="N564" s="44">
        <v>3.9549000000000003</v>
      </c>
      <c r="O564" s="44">
        <v>3.6446000000000001</v>
      </c>
      <c r="P564" s="41">
        <v>4.476</v>
      </c>
      <c r="Q564" s="44">
        <v>4.3258000000000001</v>
      </c>
      <c r="R564" s="44">
        <v>3.0866000000000002</v>
      </c>
      <c r="S564" s="44">
        <v>3.2256</v>
      </c>
      <c r="T564" s="41">
        <v>3.5039000000000002</v>
      </c>
      <c r="U564" s="42">
        <v>3.2468999999999997</v>
      </c>
      <c r="V564" s="43">
        <v>5.1964999999999995</v>
      </c>
      <c r="W564" s="41">
        <v>3.9093999999999998</v>
      </c>
      <c r="X564" s="42">
        <v>4.1647999999999996</v>
      </c>
      <c r="Y564" s="43">
        <v>3.4224999999999999</v>
      </c>
      <c r="Z564" s="41">
        <v>5.1037999999999997</v>
      </c>
      <c r="AA564" s="44">
        <v>6.4352999999999998</v>
      </c>
      <c r="AB564" s="44">
        <v>2.6393</v>
      </c>
      <c r="AC564" s="43">
        <v>4.9863999999999997</v>
      </c>
    </row>
    <row r="565" spans="1:29" x14ac:dyDescent="0.15">
      <c r="A565" s="25"/>
      <c r="C565" s="29" t="s">
        <v>545</v>
      </c>
      <c r="D565" s="40">
        <v>4.6372999999999998</v>
      </c>
      <c r="E565" s="41">
        <v>4.7409999999999997</v>
      </c>
      <c r="F565" s="42">
        <v>5.4077999999999999</v>
      </c>
      <c r="G565" s="43">
        <v>4.0176000000000007</v>
      </c>
      <c r="H565" s="41">
        <v>4.5</v>
      </c>
      <c r="I565" s="42">
        <v>2.5</v>
      </c>
      <c r="J565" s="42">
        <v>5.75</v>
      </c>
      <c r="K565" s="42">
        <v>3.75</v>
      </c>
      <c r="L565" s="42">
        <v>9</v>
      </c>
      <c r="M565" s="43">
        <v>6.75</v>
      </c>
      <c r="N565" s="44">
        <v>5.0609000000000002</v>
      </c>
      <c r="O565" s="44">
        <v>4.2195999999999998</v>
      </c>
      <c r="P565" s="41">
        <v>4.3848000000000003</v>
      </c>
      <c r="Q565" s="44">
        <v>3.9638</v>
      </c>
      <c r="R565" s="44">
        <v>4.9251000000000005</v>
      </c>
      <c r="S565" s="44">
        <v>5.5742000000000003</v>
      </c>
      <c r="T565" s="41">
        <v>5.4931000000000001</v>
      </c>
      <c r="U565" s="42">
        <v>4.3766999999999996</v>
      </c>
      <c r="V565" s="43">
        <v>2.6943000000000001</v>
      </c>
      <c r="W565" s="41">
        <v>3.7393999999999998</v>
      </c>
      <c r="X565" s="42">
        <v>4.0742000000000003</v>
      </c>
      <c r="Y565" s="43">
        <v>5.7129000000000003</v>
      </c>
      <c r="Z565" s="41">
        <v>3.3320000000000003</v>
      </c>
      <c r="AA565" s="44">
        <v>3.048</v>
      </c>
      <c r="AB565" s="44">
        <v>1.6845000000000001</v>
      </c>
      <c r="AC565" s="43">
        <v>1.4661</v>
      </c>
    </row>
    <row r="566" spans="1:29" x14ac:dyDescent="0.15">
      <c r="A566" s="26"/>
      <c r="B566" s="26"/>
      <c r="C566" s="31" t="s">
        <v>35</v>
      </c>
      <c r="D566" s="49">
        <f>(D560*1+D561*2+D562*3+D563*4+D564*5)/SUM(D560:D564)</f>
        <v>2.8291008958429238</v>
      </c>
      <c r="E566" s="50">
        <f t="shared" ref="E566:Z566" si="40">(E560*1+E561*2+E562*3+E563*4+E564*5)/SUM(E560:E564)</f>
        <v>2.5026795340287697</v>
      </c>
      <c r="F566" s="51">
        <f t="shared" si="40"/>
        <v>2.8318446638891328</v>
      </c>
      <c r="G566" s="52">
        <f t="shared" si="40"/>
        <v>2.8976655070778676</v>
      </c>
      <c r="H566" s="50">
        <f t="shared" si="40"/>
        <v>3.0287958115183247</v>
      </c>
      <c r="I566" s="51">
        <f t="shared" si="40"/>
        <v>2.9487179487179489</v>
      </c>
      <c r="J566" s="51">
        <f t="shared" si="40"/>
        <v>2.6286472148541113</v>
      </c>
      <c r="K566" s="51">
        <f t="shared" si="40"/>
        <v>2.5376623376623377</v>
      </c>
      <c r="L566" s="51">
        <f t="shared" si="40"/>
        <v>2.7390109890109891</v>
      </c>
      <c r="M566" s="52">
        <f t="shared" si="40"/>
        <v>2.1689008042895441</v>
      </c>
      <c r="N566" s="53">
        <f t="shared" si="40"/>
        <v>2.8220964807966369</v>
      </c>
      <c r="O566" s="53">
        <f t="shared" si="40"/>
        <v>2.8359476469089713</v>
      </c>
      <c r="P566" s="50">
        <f t="shared" si="40"/>
        <v>2.8882688108166903</v>
      </c>
      <c r="Q566" s="53">
        <f t="shared" si="40"/>
        <v>2.8734914542641214</v>
      </c>
      <c r="R566" s="53">
        <f t="shared" si="40"/>
        <v>2.736484326025403</v>
      </c>
      <c r="S566" s="53">
        <f t="shared" si="40"/>
        <v>2.8115345594106698</v>
      </c>
      <c r="T566" s="50">
        <f t="shared" si="40"/>
        <v>2.6969110191954235</v>
      </c>
      <c r="U566" s="51">
        <f t="shared" si="40"/>
        <v>2.9224969228211122</v>
      </c>
      <c r="V566" s="52">
        <f t="shared" si="40"/>
        <v>3.0642675608931444</v>
      </c>
      <c r="W566" s="50">
        <f t="shared" si="40"/>
        <v>3.077469909807335</v>
      </c>
      <c r="X566" s="51">
        <f t="shared" si="40"/>
        <v>2.846647978591764</v>
      </c>
      <c r="Y566" s="52">
        <f t="shared" si="40"/>
        <v>2.6667214637829955</v>
      </c>
      <c r="Z566" s="50">
        <f t="shared" si="40"/>
        <v>3.0128563610953352</v>
      </c>
      <c r="AA566" s="53">
        <f t="shared" ref="AA566:AC566" si="41">(AA560*1+AA561*2+AA562*3+AA563*4+AA564*5)/SUM(AA560:AA564)</f>
        <v>3.3688330307781169</v>
      </c>
      <c r="AB566" s="53">
        <f t="shared" si="41"/>
        <v>3.1837228107470339</v>
      </c>
      <c r="AC566" s="52">
        <f t="shared" si="41"/>
        <v>3.259050193943601</v>
      </c>
    </row>
    <row r="567" spans="1:29" x14ac:dyDescent="0.15">
      <c r="A567" s="25"/>
      <c r="C567" s="31"/>
      <c r="D567" s="49"/>
      <c r="E567" s="41"/>
      <c r="F567" s="42"/>
      <c r="G567" s="43"/>
      <c r="H567" s="41"/>
      <c r="I567" s="42"/>
      <c r="J567" s="42"/>
      <c r="K567" s="42"/>
      <c r="L567" s="42"/>
      <c r="M567" s="43"/>
      <c r="N567" s="44"/>
      <c r="O567" s="44"/>
      <c r="P567" s="41"/>
      <c r="Q567" s="44"/>
      <c r="R567" s="44"/>
      <c r="S567" s="44"/>
      <c r="T567" s="41"/>
      <c r="U567" s="42"/>
      <c r="V567" s="43"/>
      <c r="W567" s="41"/>
      <c r="X567" s="42"/>
      <c r="Y567" s="43"/>
      <c r="Z567" s="44"/>
      <c r="AA567" s="44"/>
      <c r="AB567" s="44"/>
      <c r="AC567" s="43"/>
    </row>
    <row r="568" spans="1:29" ht="56" x14ac:dyDescent="0.15">
      <c r="A568" s="24" t="s">
        <v>179</v>
      </c>
      <c r="B568" s="24" t="s">
        <v>180</v>
      </c>
      <c r="C568" s="30" t="s">
        <v>181</v>
      </c>
      <c r="D568" s="40"/>
      <c r="E568" s="41"/>
      <c r="F568" s="42"/>
      <c r="G568" s="43"/>
      <c r="H568" s="41"/>
      <c r="I568" s="42"/>
      <c r="J568" s="42"/>
      <c r="K568" s="42"/>
      <c r="L568" s="42"/>
      <c r="M568" s="43"/>
      <c r="N568" s="44"/>
      <c r="O568" s="44"/>
      <c r="P568" s="41"/>
      <c r="Q568" s="44"/>
      <c r="R568" s="44"/>
      <c r="S568" s="44"/>
      <c r="T568" s="41"/>
      <c r="U568" s="42"/>
      <c r="V568" s="43"/>
      <c r="W568" s="41"/>
      <c r="X568" s="42"/>
      <c r="Y568" s="43"/>
      <c r="Z568" s="44"/>
      <c r="AA568" s="44"/>
      <c r="AB568" s="44"/>
      <c r="AC568" s="43"/>
    </row>
    <row r="569" spans="1:29" x14ac:dyDescent="0.15">
      <c r="A569" s="25"/>
      <c r="C569" s="29" t="s">
        <v>685</v>
      </c>
      <c r="D569" s="40">
        <v>21.013299999999997</v>
      </c>
      <c r="E569" s="41">
        <v>34.757399999999997</v>
      </c>
      <c r="F569" s="42">
        <v>19.266500000000001</v>
      </c>
      <c r="G569" s="43">
        <v>19.2516</v>
      </c>
      <c r="H569" s="41">
        <v>17</v>
      </c>
      <c r="I569" s="42">
        <v>18</v>
      </c>
      <c r="J569" s="42">
        <v>21.75</v>
      </c>
      <c r="K569" s="42">
        <v>34</v>
      </c>
      <c r="L569" s="42">
        <v>18.75</v>
      </c>
      <c r="M569" s="43">
        <v>41</v>
      </c>
      <c r="N569" s="44">
        <v>21.045100000000001</v>
      </c>
      <c r="O569" s="44">
        <v>20.9819</v>
      </c>
      <c r="P569" s="41">
        <v>18.092099999999999</v>
      </c>
      <c r="Q569" s="44">
        <v>23.197599999999998</v>
      </c>
      <c r="R569" s="44">
        <v>24.232600000000001</v>
      </c>
      <c r="S569" s="44">
        <v>17.225999999999999</v>
      </c>
      <c r="T569" s="41">
        <v>24.488599999999998</v>
      </c>
      <c r="U569" s="42">
        <v>19.2425</v>
      </c>
      <c r="V569" s="43">
        <v>13.9184</v>
      </c>
      <c r="W569" s="41">
        <v>11.8536</v>
      </c>
      <c r="X569" s="42">
        <v>20.559699999999999</v>
      </c>
      <c r="Y569" s="43">
        <v>26.906200000000002</v>
      </c>
      <c r="Z569" s="41">
        <v>5.8091999999999997</v>
      </c>
      <c r="AA569" s="44">
        <v>13.0593</v>
      </c>
      <c r="AB569" s="44">
        <v>9.5779999999999994</v>
      </c>
      <c r="AC569" s="43">
        <v>5.7824999999999998</v>
      </c>
    </row>
    <row r="570" spans="1:29" x14ac:dyDescent="0.15">
      <c r="A570" s="25"/>
      <c r="C570" s="29" t="s">
        <v>686</v>
      </c>
      <c r="D570" s="40">
        <v>32.110699999999994</v>
      </c>
      <c r="E570" s="41">
        <v>28.4009</v>
      </c>
      <c r="F570" s="42">
        <v>34.095999999999997</v>
      </c>
      <c r="G570" s="43">
        <v>31.567800000000002</v>
      </c>
      <c r="H570" s="41">
        <v>31.5</v>
      </c>
      <c r="I570" s="42">
        <v>33</v>
      </c>
      <c r="J570" s="42">
        <v>36</v>
      </c>
      <c r="K570" s="42">
        <v>31</v>
      </c>
      <c r="L570" s="42">
        <v>30.5</v>
      </c>
      <c r="M570" s="43">
        <v>24.5</v>
      </c>
      <c r="N570" s="44">
        <v>31.322699999999998</v>
      </c>
      <c r="O570" s="44">
        <v>32.887599999999999</v>
      </c>
      <c r="P570" s="41">
        <v>30.634899999999998</v>
      </c>
      <c r="Q570" s="44">
        <v>31.822899999999997</v>
      </c>
      <c r="R570" s="44">
        <v>30.294999999999998</v>
      </c>
      <c r="S570" s="44">
        <v>36.506</v>
      </c>
      <c r="T570" s="41">
        <v>31.821400000000001</v>
      </c>
      <c r="U570" s="42">
        <v>29.713800000000003</v>
      </c>
      <c r="V570" s="43">
        <v>35.636299999999999</v>
      </c>
      <c r="W570" s="41">
        <v>33.422200000000004</v>
      </c>
      <c r="X570" s="42">
        <v>33.234900000000003</v>
      </c>
      <c r="Y570" s="43">
        <v>30.287300000000002</v>
      </c>
      <c r="Z570" s="41">
        <v>30.5321</v>
      </c>
      <c r="AA570" s="44">
        <v>22.6006</v>
      </c>
      <c r="AB570" s="44">
        <v>29.404699999999998</v>
      </c>
      <c r="AC570" s="43">
        <v>20.036300000000001</v>
      </c>
    </row>
    <row r="571" spans="1:29" x14ac:dyDescent="0.15">
      <c r="A571" s="25"/>
      <c r="C571" s="29" t="s">
        <v>85</v>
      </c>
      <c r="D571" s="40">
        <v>22.032</v>
      </c>
      <c r="E571" s="41">
        <v>21.5487</v>
      </c>
      <c r="F571" s="42">
        <v>22.339600000000001</v>
      </c>
      <c r="G571" s="43">
        <v>22.052700000000002</v>
      </c>
      <c r="H571" s="41">
        <v>26.5</v>
      </c>
      <c r="I571" s="42">
        <v>17.75</v>
      </c>
      <c r="J571" s="42">
        <v>17.25</v>
      </c>
      <c r="K571" s="42">
        <v>20.75</v>
      </c>
      <c r="L571" s="42">
        <v>27.500000000000004</v>
      </c>
      <c r="M571" s="43">
        <v>22.25</v>
      </c>
      <c r="N571" s="44">
        <v>22.9038</v>
      </c>
      <c r="O571" s="44">
        <v>21.1723</v>
      </c>
      <c r="P571" s="41">
        <v>20.016000000000002</v>
      </c>
      <c r="Q571" s="44">
        <v>19.361800000000002</v>
      </c>
      <c r="R571" s="44">
        <v>24.720200000000002</v>
      </c>
      <c r="S571" s="44">
        <v>24.5718</v>
      </c>
      <c r="T571" s="41">
        <v>21.861699999999999</v>
      </c>
      <c r="U571" s="42">
        <v>21.8492</v>
      </c>
      <c r="V571" s="43">
        <v>22.396000000000001</v>
      </c>
      <c r="W571" s="41">
        <v>24.7973</v>
      </c>
      <c r="X571" s="42">
        <v>20.771800000000002</v>
      </c>
      <c r="Y571" s="43">
        <v>21.552</v>
      </c>
      <c r="Z571" s="41">
        <v>34.946899999999999</v>
      </c>
      <c r="AA571" s="44">
        <v>20.407800000000002</v>
      </c>
      <c r="AB571" s="44">
        <v>30.869499999999999</v>
      </c>
      <c r="AC571" s="43">
        <v>40.423200000000001</v>
      </c>
    </row>
    <row r="572" spans="1:29" x14ac:dyDescent="0.15">
      <c r="A572" s="25"/>
      <c r="C572" s="29" t="s">
        <v>687</v>
      </c>
      <c r="D572" s="40">
        <v>21.493100000000002</v>
      </c>
      <c r="E572" s="41">
        <v>9.5657000000000014</v>
      </c>
      <c r="F572" s="42">
        <v>21.4819</v>
      </c>
      <c r="G572" s="43">
        <v>23.927799999999998</v>
      </c>
      <c r="H572" s="41">
        <v>21.25</v>
      </c>
      <c r="I572" s="42">
        <v>27.250000000000004</v>
      </c>
      <c r="J572" s="42">
        <v>22</v>
      </c>
      <c r="K572" s="42">
        <v>12</v>
      </c>
      <c r="L572" s="42">
        <v>20.5</v>
      </c>
      <c r="M572" s="43">
        <v>10.5</v>
      </c>
      <c r="N572" s="44">
        <v>21.035599999999999</v>
      </c>
      <c r="O572" s="44">
        <v>21.944199999999999</v>
      </c>
      <c r="P572" s="41">
        <v>26.422499999999999</v>
      </c>
      <c r="Q572" s="44">
        <v>21.818199999999997</v>
      </c>
      <c r="R572" s="44">
        <v>18.915599999999998</v>
      </c>
      <c r="S572" s="44">
        <v>18.825500000000002</v>
      </c>
      <c r="T572" s="41">
        <v>19.276399999999999</v>
      </c>
      <c r="U572" s="42">
        <v>25.548999999999999</v>
      </c>
      <c r="V572" s="43">
        <v>22.912700000000001</v>
      </c>
      <c r="W572" s="41">
        <v>25.82</v>
      </c>
      <c r="X572" s="42">
        <v>21.874199999999998</v>
      </c>
      <c r="Y572" s="43">
        <v>18.512</v>
      </c>
      <c r="Z572" s="41">
        <v>22.151399999999999</v>
      </c>
      <c r="AA572" s="44">
        <v>33.861400000000003</v>
      </c>
      <c r="AB572" s="44">
        <v>26.509799999999998</v>
      </c>
      <c r="AC572" s="43">
        <v>30.084599999999998</v>
      </c>
    </row>
    <row r="573" spans="1:29" x14ac:dyDescent="0.15">
      <c r="A573" s="25"/>
      <c r="C573" s="29" t="s">
        <v>688</v>
      </c>
      <c r="D573" s="40">
        <v>2.8642999999999996</v>
      </c>
      <c r="E573" s="41">
        <v>5.1546000000000003</v>
      </c>
      <c r="F573" s="42">
        <v>2.3328000000000002</v>
      </c>
      <c r="G573" s="43">
        <v>2.7265999999999999</v>
      </c>
      <c r="H573" s="41">
        <v>3</v>
      </c>
      <c r="I573" s="42">
        <v>3.75</v>
      </c>
      <c r="J573" s="42">
        <v>2.5</v>
      </c>
      <c r="K573" s="42">
        <v>1.5</v>
      </c>
      <c r="L573" s="42">
        <v>2.75</v>
      </c>
      <c r="M573" s="43">
        <v>1</v>
      </c>
      <c r="N573" s="44">
        <v>2.9312</v>
      </c>
      <c r="O573" s="44">
        <v>2.7984</v>
      </c>
      <c r="P573" s="41">
        <v>3.8008999999999999</v>
      </c>
      <c r="Q573" s="44">
        <v>3.5297000000000001</v>
      </c>
      <c r="R573" s="44">
        <v>1.4994000000000001</v>
      </c>
      <c r="S573" s="44">
        <v>2.5352999999999999</v>
      </c>
      <c r="T573" s="41">
        <v>2.1312000000000002</v>
      </c>
      <c r="U573" s="42">
        <v>3.1928999999999998</v>
      </c>
      <c r="V573" s="43">
        <v>4.4371</v>
      </c>
      <c r="W573" s="41">
        <v>3.1342000000000003</v>
      </c>
      <c r="X573" s="42">
        <v>3.3230999999999997</v>
      </c>
      <c r="Y573" s="43">
        <v>2.3033000000000001</v>
      </c>
      <c r="Z573" s="41">
        <v>6.1166999999999998</v>
      </c>
      <c r="AA573" s="44">
        <v>9.0704999999999991</v>
      </c>
      <c r="AB573" s="44">
        <v>3.0308000000000002</v>
      </c>
      <c r="AC573" s="43">
        <v>3.2602000000000002</v>
      </c>
    </row>
    <row r="574" spans="1:29" x14ac:dyDescent="0.15">
      <c r="A574" s="25"/>
      <c r="C574" s="29" t="s">
        <v>545</v>
      </c>
      <c r="D574" s="40">
        <v>0.48669999999999997</v>
      </c>
      <c r="E574" s="41">
        <v>0.57269999999999999</v>
      </c>
      <c r="F574" s="42">
        <v>0.48329999999999995</v>
      </c>
      <c r="G574" s="43">
        <v>0.47349999999999998</v>
      </c>
      <c r="H574" s="41">
        <v>0.75</v>
      </c>
      <c r="I574" s="42">
        <v>0.25</v>
      </c>
      <c r="J574" s="42">
        <v>0.5</v>
      </c>
      <c r="K574" s="42">
        <v>0.75</v>
      </c>
      <c r="L574" s="42">
        <v>0</v>
      </c>
      <c r="M574" s="43">
        <v>0.75</v>
      </c>
      <c r="N574" s="44">
        <v>0.76160000000000005</v>
      </c>
      <c r="O574" s="44">
        <v>0.21559999999999999</v>
      </c>
      <c r="P574" s="41">
        <v>1.0336000000000001</v>
      </c>
      <c r="Q574" s="44">
        <v>0.26979999999999998</v>
      </c>
      <c r="R574" s="44">
        <v>0.3372</v>
      </c>
      <c r="S574" s="44">
        <v>0.33540000000000003</v>
      </c>
      <c r="T574" s="41">
        <v>0.42069999999999996</v>
      </c>
      <c r="U574" s="42">
        <v>0.45259999999999995</v>
      </c>
      <c r="V574" s="43">
        <v>0.69950000000000001</v>
      </c>
      <c r="W574" s="41">
        <v>0.9726999999999999</v>
      </c>
      <c r="X574" s="42">
        <v>0.23630000000000001</v>
      </c>
      <c r="Y574" s="43">
        <v>0.43930000000000002</v>
      </c>
      <c r="Z574" s="41">
        <v>0.44369999999999998</v>
      </c>
      <c r="AA574" s="44">
        <v>1.0004</v>
      </c>
      <c r="AB574" s="44">
        <v>0.60719999999999996</v>
      </c>
      <c r="AC574" s="43">
        <v>0.41320000000000001</v>
      </c>
    </row>
    <row r="575" spans="1:29" x14ac:dyDescent="0.15">
      <c r="A575" s="26"/>
      <c r="B575" s="26"/>
      <c r="C575" s="31" t="s">
        <v>35</v>
      </c>
      <c r="D575" s="49">
        <f>(D569*1+D570*2+D571*3+D572*4+D573*5)/SUM(D569:D573)</f>
        <v>2.5285499239298423</v>
      </c>
      <c r="E575" s="50">
        <f t="shared" ref="E575:AC575" si="42">(E569*1+E570*2+E571*3+E572*4+E573*5)/SUM(E569:E573)</f>
        <v>2.2150968597155911</v>
      </c>
      <c r="F575" s="51">
        <f t="shared" si="42"/>
        <v>2.5329281086208559</v>
      </c>
      <c r="G575" s="52">
        <f t="shared" si="42"/>
        <v>2.5911641623085306</v>
      </c>
      <c r="H575" s="50">
        <f t="shared" si="42"/>
        <v>2.6146095717884132</v>
      </c>
      <c r="I575" s="51">
        <f t="shared" si="42"/>
        <v>2.6566416040100251</v>
      </c>
      <c r="J575" s="51">
        <f t="shared" si="42"/>
        <v>2.4723618090452262</v>
      </c>
      <c r="K575" s="51">
        <f t="shared" si="42"/>
        <v>2.1536523929471034</v>
      </c>
      <c r="L575" s="51">
        <f t="shared" si="42"/>
        <v>2.58</v>
      </c>
      <c r="M575" s="52">
        <f t="shared" si="42"/>
        <v>2.0528967254408061</v>
      </c>
      <c r="N575" s="53">
        <f t="shared" si="42"/>
        <v>2.5312812379079066</v>
      </c>
      <c r="O575" s="53">
        <f t="shared" si="42"/>
        <v>2.525873783878041</v>
      </c>
      <c r="P575" s="50">
        <f t="shared" si="42"/>
        <v>2.668626927927054</v>
      </c>
      <c r="Q575" s="53">
        <f t="shared" si="42"/>
        <v>2.5052601919980102</v>
      </c>
      <c r="R575" s="53">
        <f t="shared" si="42"/>
        <v>2.4296186741692991</v>
      </c>
      <c r="S575" s="53">
        <f t="shared" si="42"/>
        <v>2.5277972319158457</v>
      </c>
      <c r="T575" s="50">
        <f t="shared" si="42"/>
        <v>2.4249829030732286</v>
      </c>
      <c r="U575" s="51">
        <f t="shared" si="42"/>
        <v>2.6357112290225562</v>
      </c>
      <c r="V575" s="52">
        <f t="shared" si="42"/>
        <v>2.6809059370295216</v>
      </c>
      <c r="W575" s="50">
        <f t="shared" si="42"/>
        <v>2.7471303367859163</v>
      </c>
      <c r="X575" s="51">
        <f t="shared" si="42"/>
        <v>2.5405753796220467</v>
      </c>
      <c r="Y575" s="52">
        <f t="shared" si="42"/>
        <v>2.3874988951474876</v>
      </c>
      <c r="Z575" s="50">
        <f t="shared" si="42"/>
        <v>2.9219969002463939</v>
      </c>
      <c r="AA575" s="53">
        <f t="shared" si="42"/>
        <v>3.0331637703586685</v>
      </c>
      <c r="AB575" s="53">
        <f t="shared" si="42"/>
        <v>2.8391301985656909</v>
      </c>
      <c r="AC575" s="52">
        <f t="shared" si="42"/>
        <v>3.0502446107315428</v>
      </c>
    </row>
    <row r="576" spans="1:29" x14ac:dyDescent="0.15">
      <c r="A576" s="25"/>
      <c r="D576" s="40"/>
      <c r="E576" s="41"/>
      <c r="F576" s="42"/>
      <c r="G576" s="43"/>
      <c r="H576" s="41"/>
      <c r="I576" s="42"/>
      <c r="J576" s="42"/>
      <c r="K576" s="42"/>
      <c r="L576" s="42"/>
      <c r="M576" s="43"/>
      <c r="N576" s="44"/>
      <c r="O576" s="44"/>
      <c r="P576" s="41"/>
      <c r="Q576" s="44"/>
      <c r="R576" s="44"/>
      <c r="S576" s="44"/>
      <c r="T576" s="41"/>
      <c r="U576" s="42"/>
      <c r="V576" s="43"/>
      <c r="W576" s="41"/>
      <c r="X576" s="42"/>
      <c r="Y576" s="43"/>
      <c r="Z576" s="44"/>
      <c r="AA576" s="44"/>
      <c r="AB576" s="44"/>
      <c r="AC576" s="43"/>
    </row>
    <row r="577" spans="1:29" ht="56" x14ac:dyDescent="0.15">
      <c r="A577" s="24" t="s">
        <v>182</v>
      </c>
      <c r="B577" s="24" t="s">
        <v>183</v>
      </c>
      <c r="C577" s="30" t="s">
        <v>184</v>
      </c>
      <c r="D577" s="40"/>
      <c r="E577" s="41"/>
      <c r="F577" s="42"/>
      <c r="G577" s="43"/>
      <c r="H577" s="41"/>
      <c r="I577" s="42"/>
      <c r="J577" s="42"/>
      <c r="K577" s="42"/>
      <c r="L577" s="42"/>
      <c r="M577" s="43"/>
      <c r="N577" s="44"/>
      <c r="O577" s="44"/>
      <c r="P577" s="41"/>
      <c r="Q577" s="44"/>
      <c r="R577" s="44"/>
      <c r="S577" s="44"/>
      <c r="T577" s="41"/>
      <c r="U577" s="42"/>
      <c r="V577" s="43"/>
      <c r="W577" s="41"/>
      <c r="X577" s="42"/>
      <c r="Y577" s="43"/>
      <c r="Z577" s="44"/>
      <c r="AA577" s="44"/>
      <c r="AB577" s="44"/>
      <c r="AC577" s="43"/>
    </row>
    <row r="578" spans="1:29" x14ac:dyDescent="0.15">
      <c r="A578" s="25"/>
      <c r="C578" s="29" t="s">
        <v>685</v>
      </c>
      <c r="D578" s="40">
        <v>8.321299999999999</v>
      </c>
      <c r="E578" s="41">
        <v>15.3689</v>
      </c>
      <c r="F578" s="42">
        <v>6.9329999999999998</v>
      </c>
      <c r="G578" s="43">
        <v>7.9138000000000002</v>
      </c>
      <c r="H578" s="41">
        <v>4.75</v>
      </c>
      <c r="I578" s="42">
        <v>7.75</v>
      </c>
      <c r="J578" s="42">
        <v>10</v>
      </c>
      <c r="K578" s="42">
        <v>5</v>
      </c>
      <c r="L578" s="42">
        <v>10.25</v>
      </c>
      <c r="M578" s="43">
        <v>38.75</v>
      </c>
      <c r="N578" s="44">
        <v>9.3622999999999994</v>
      </c>
      <c r="O578" s="44">
        <v>7.2947999999999995</v>
      </c>
      <c r="P578" s="41">
        <v>8.1463000000000001</v>
      </c>
      <c r="Q578" s="44">
        <v>8.9215999999999998</v>
      </c>
      <c r="R578" s="44">
        <v>8.7749999999999986</v>
      </c>
      <c r="S578" s="44">
        <v>7.3875999999999999</v>
      </c>
      <c r="T578" s="41">
        <v>10.1159</v>
      </c>
      <c r="U578" s="42">
        <v>7.2705000000000002</v>
      </c>
      <c r="V578" s="43">
        <v>4.7989999999999995</v>
      </c>
      <c r="W578" s="41">
        <v>4.7031999999999998</v>
      </c>
      <c r="X578" s="42">
        <v>8.3237000000000005</v>
      </c>
      <c r="Y578" s="43">
        <v>10.481300000000001</v>
      </c>
      <c r="Z578" s="41">
        <v>4.9859</v>
      </c>
      <c r="AA578" s="44">
        <v>2.5931000000000002</v>
      </c>
      <c r="AB578" s="44">
        <v>1.4297</v>
      </c>
      <c r="AC578" s="43">
        <v>1.7723</v>
      </c>
    </row>
    <row r="579" spans="1:29" x14ac:dyDescent="0.15">
      <c r="A579" s="25"/>
      <c r="C579" s="29" t="s">
        <v>686</v>
      </c>
      <c r="D579" s="40">
        <v>15.506800000000002</v>
      </c>
      <c r="E579" s="41">
        <v>14.959</v>
      </c>
      <c r="F579" s="42">
        <v>15.643099999999999</v>
      </c>
      <c r="G579" s="43">
        <v>15.634300000000001</v>
      </c>
      <c r="H579" s="41">
        <v>17</v>
      </c>
      <c r="I579" s="42">
        <v>14.000000000000002</v>
      </c>
      <c r="J579" s="42">
        <v>22.5</v>
      </c>
      <c r="K579" s="42">
        <v>12.25</v>
      </c>
      <c r="L579" s="42">
        <v>8.5</v>
      </c>
      <c r="M579" s="43">
        <v>19.75</v>
      </c>
      <c r="N579" s="44">
        <v>15.433400000000001</v>
      </c>
      <c r="O579" s="44">
        <v>15.579299999999998</v>
      </c>
      <c r="P579" s="41">
        <v>14.673300000000001</v>
      </c>
      <c r="Q579" s="44">
        <v>14.708099999999998</v>
      </c>
      <c r="R579" s="44">
        <v>17.198900000000002</v>
      </c>
      <c r="S579" s="44">
        <v>15.737400000000001</v>
      </c>
      <c r="T579" s="41">
        <v>15.8444</v>
      </c>
      <c r="U579" s="42">
        <v>13.586200000000002</v>
      </c>
      <c r="V579" s="43">
        <v>16.799299999999999</v>
      </c>
      <c r="W579" s="41">
        <v>15.218200000000001</v>
      </c>
      <c r="X579" s="42">
        <v>15.5421</v>
      </c>
      <c r="Y579" s="43">
        <v>15.5746</v>
      </c>
      <c r="Z579" s="41">
        <v>30.636400000000002</v>
      </c>
      <c r="AA579" s="44">
        <v>8.2141000000000002</v>
      </c>
      <c r="AB579" s="44">
        <v>10.571099999999999</v>
      </c>
      <c r="AC579" s="43">
        <v>10.4171</v>
      </c>
    </row>
    <row r="580" spans="1:29" x14ac:dyDescent="0.15">
      <c r="A580" s="25"/>
      <c r="C580" s="29" t="s">
        <v>85</v>
      </c>
      <c r="D580" s="40">
        <v>42.754899999999999</v>
      </c>
      <c r="E580" s="41">
        <v>35.955799999999996</v>
      </c>
      <c r="F580" s="42">
        <v>43.7547</v>
      </c>
      <c r="G580" s="43">
        <v>43.655100000000004</v>
      </c>
      <c r="H580" s="41">
        <v>48.5</v>
      </c>
      <c r="I580" s="42">
        <v>38.25</v>
      </c>
      <c r="J580" s="42">
        <v>29.5</v>
      </c>
      <c r="K580" s="42">
        <v>55.25</v>
      </c>
      <c r="L580" s="42">
        <v>46.5</v>
      </c>
      <c r="M580" s="43">
        <v>30</v>
      </c>
      <c r="N580" s="44">
        <v>42.754300000000001</v>
      </c>
      <c r="O580" s="44">
        <v>42.755500000000005</v>
      </c>
      <c r="P580" s="41">
        <v>41.803200000000004</v>
      </c>
      <c r="Q580" s="44">
        <v>42.405100000000004</v>
      </c>
      <c r="R580" s="44">
        <v>41.982100000000003</v>
      </c>
      <c r="S580" s="44">
        <v>45.006500000000003</v>
      </c>
      <c r="T580" s="41">
        <v>40.258400000000002</v>
      </c>
      <c r="U580" s="42">
        <v>43.556400000000004</v>
      </c>
      <c r="V580" s="43">
        <v>48.583100000000002</v>
      </c>
      <c r="W580" s="41">
        <v>46.824199999999998</v>
      </c>
      <c r="X580" s="42">
        <v>41.047699999999999</v>
      </c>
      <c r="Y580" s="43">
        <v>42.199799999999996</v>
      </c>
      <c r="Z580" s="41">
        <v>47.0306</v>
      </c>
      <c r="AA580" s="44">
        <v>40.366</v>
      </c>
      <c r="AB580" s="44">
        <v>45.842700000000001</v>
      </c>
      <c r="AC580" s="43">
        <v>56.585999999999999</v>
      </c>
    </row>
    <row r="581" spans="1:29" x14ac:dyDescent="0.15">
      <c r="A581" s="25"/>
      <c r="C581" s="29" t="s">
        <v>687</v>
      </c>
      <c r="D581" s="40">
        <v>28.177799999999998</v>
      </c>
      <c r="E581" s="41">
        <v>27.128000000000004</v>
      </c>
      <c r="F581" s="42">
        <v>28.796399999999998</v>
      </c>
      <c r="G581" s="43">
        <v>27.742899999999999</v>
      </c>
      <c r="H581" s="41">
        <v>24.5</v>
      </c>
      <c r="I581" s="42">
        <v>34</v>
      </c>
      <c r="J581" s="42">
        <v>30.5</v>
      </c>
      <c r="K581" s="42">
        <v>23.75</v>
      </c>
      <c r="L581" s="42">
        <v>31.75</v>
      </c>
      <c r="M581" s="43">
        <v>9</v>
      </c>
      <c r="N581" s="44">
        <v>27.127099999999999</v>
      </c>
      <c r="O581" s="44">
        <v>29.213899999999999</v>
      </c>
      <c r="P581" s="41">
        <v>29.025000000000002</v>
      </c>
      <c r="Q581" s="44">
        <v>28.591299999999997</v>
      </c>
      <c r="R581" s="44">
        <v>26.910800000000002</v>
      </c>
      <c r="S581" s="44">
        <v>27.830500000000001</v>
      </c>
      <c r="T581" s="41">
        <v>28.794900000000002</v>
      </c>
      <c r="U581" s="42">
        <v>29.8813</v>
      </c>
      <c r="V581" s="43">
        <v>24.411999999999999</v>
      </c>
      <c r="W581" s="41">
        <v>27.819199999999999</v>
      </c>
      <c r="X581" s="42">
        <v>29.447600000000001</v>
      </c>
      <c r="Y581" s="43">
        <v>26.951700000000002</v>
      </c>
      <c r="Z581" s="41">
        <v>14.0047</v>
      </c>
      <c r="AA581" s="44">
        <v>40.4178</v>
      </c>
      <c r="AB581" s="44">
        <v>33.603099999999998</v>
      </c>
      <c r="AC581" s="43">
        <v>26.757200000000001</v>
      </c>
    </row>
    <row r="582" spans="1:29" x14ac:dyDescent="0.15">
      <c r="A582" s="25"/>
      <c r="C582" s="29" t="s">
        <v>688</v>
      </c>
      <c r="D582" s="40">
        <v>4.7622</v>
      </c>
      <c r="E582" s="41">
        <v>5.6969000000000003</v>
      </c>
      <c r="F582" s="42">
        <v>4.3013999999999992</v>
      </c>
      <c r="G582" s="43">
        <v>4.7448999999999995</v>
      </c>
      <c r="H582" s="41">
        <v>4.5</v>
      </c>
      <c r="I582" s="42">
        <v>5.75</v>
      </c>
      <c r="J582" s="42">
        <v>7.0000000000000009</v>
      </c>
      <c r="K582" s="42">
        <v>3</v>
      </c>
      <c r="L582" s="42">
        <v>3</v>
      </c>
      <c r="M582" s="43">
        <v>2</v>
      </c>
      <c r="N582" s="44">
        <v>4.4193999999999996</v>
      </c>
      <c r="O582" s="44">
        <v>5.1002000000000001</v>
      </c>
      <c r="P582" s="41">
        <v>5.3186</v>
      </c>
      <c r="Q582" s="44">
        <v>4.9813999999999998</v>
      </c>
      <c r="R582" s="44">
        <v>4.8353999999999999</v>
      </c>
      <c r="S582" s="44">
        <v>3.8635000000000002</v>
      </c>
      <c r="T582" s="41">
        <v>4.6466000000000003</v>
      </c>
      <c r="U582" s="42">
        <v>4.9509999999999996</v>
      </c>
      <c r="V582" s="43">
        <v>4.8744000000000005</v>
      </c>
      <c r="W582" s="41">
        <v>4.6152999999999995</v>
      </c>
      <c r="X582" s="42">
        <v>5.4025999999999996</v>
      </c>
      <c r="Y582" s="43">
        <v>4.2888999999999999</v>
      </c>
      <c r="Z582" s="41">
        <v>3.0177999999999998</v>
      </c>
      <c r="AA582" s="44">
        <v>7.8376000000000001</v>
      </c>
      <c r="AB582" s="44">
        <v>8.0128000000000004</v>
      </c>
      <c r="AC582" s="43">
        <v>4.0060000000000002</v>
      </c>
    </row>
    <row r="583" spans="1:29" x14ac:dyDescent="0.15">
      <c r="A583" s="25"/>
      <c r="C583" s="29" t="s">
        <v>545</v>
      </c>
      <c r="D583" s="40">
        <v>0.47699999999999998</v>
      </c>
      <c r="E583" s="41">
        <v>0.89139999999999997</v>
      </c>
      <c r="F583" s="42">
        <v>0.57150000000000001</v>
      </c>
      <c r="G583" s="43">
        <v>0.30890000000000001</v>
      </c>
      <c r="H583" s="41">
        <v>0.75</v>
      </c>
      <c r="I583" s="42">
        <v>0.25</v>
      </c>
      <c r="J583" s="42">
        <v>0.5</v>
      </c>
      <c r="K583" s="42">
        <v>0.75</v>
      </c>
      <c r="L583" s="42">
        <v>0</v>
      </c>
      <c r="M583" s="43">
        <v>0.5</v>
      </c>
      <c r="N583" s="44">
        <v>0.90360000000000007</v>
      </c>
      <c r="O583" s="44">
        <v>5.6300000000000003E-2</v>
      </c>
      <c r="P583" s="41">
        <v>1.0336000000000001</v>
      </c>
      <c r="Q583" s="44">
        <v>0.39249999999999996</v>
      </c>
      <c r="R583" s="44">
        <v>0.29770000000000002</v>
      </c>
      <c r="S583" s="44">
        <v>0.1744</v>
      </c>
      <c r="T583" s="41">
        <v>0.33990000000000004</v>
      </c>
      <c r="U583" s="42">
        <v>0.75459999999999994</v>
      </c>
      <c r="V583" s="43">
        <v>0.53220000000000001</v>
      </c>
      <c r="W583" s="41">
        <v>0.81989999999999996</v>
      </c>
      <c r="X583" s="42">
        <v>0.23630000000000001</v>
      </c>
      <c r="Y583" s="43">
        <v>0.50370000000000004</v>
      </c>
      <c r="Z583" s="41">
        <v>0.3246</v>
      </c>
      <c r="AA583" s="44">
        <v>0.57140000000000002</v>
      </c>
      <c r="AB583" s="44">
        <v>0.54069999999999996</v>
      </c>
      <c r="AC583" s="43">
        <v>0.46139999999999998</v>
      </c>
    </row>
    <row r="584" spans="1:29" x14ac:dyDescent="0.15">
      <c r="A584" s="26"/>
      <c r="B584" s="26"/>
      <c r="C584" s="31" t="s">
        <v>35</v>
      </c>
      <c r="D584" s="49">
        <f>(D578*1+D579*2+D580*3+D581*4+D582*5)/SUM(D578:D582)</f>
        <v>3.055794138038443</v>
      </c>
      <c r="E584" s="50">
        <f t="shared" ref="E584:AC584" si="43">(E578*1+E579*2+E580*3+E581*4+E582*5)/SUM(E578:E582)</f>
        <v>2.9276046680106469</v>
      </c>
      <c r="F584" s="51">
        <f t="shared" si="43"/>
        <v>3.0793544312199916</v>
      </c>
      <c r="G584" s="52">
        <f t="shared" si="43"/>
        <v>3.0578868704296274</v>
      </c>
      <c r="H584" s="50">
        <f t="shared" si="43"/>
        <v>3.070528967254408</v>
      </c>
      <c r="I584" s="51">
        <f t="shared" si="43"/>
        <v>3.1604010025062657</v>
      </c>
      <c r="J584" s="51">
        <f t="shared" si="43"/>
        <v>3.0201005025125629</v>
      </c>
      <c r="K584" s="51">
        <f t="shared" si="43"/>
        <v>3.0755667506297231</v>
      </c>
      <c r="L584" s="51">
        <f t="shared" si="43"/>
        <v>3.0874999999999999</v>
      </c>
      <c r="M584" s="52">
        <f t="shared" si="43"/>
        <v>2.1532663316582914</v>
      </c>
      <c r="N584" s="53">
        <f t="shared" si="43"/>
        <v>3.0182438330314394</v>
      </c>
      <c r="O584" s="53">
        <f t="shared" si="43"/>
        <v>3.0925060809235592</v>
      </c>
      <c r="P584" s="50">
        <f t="shared" si="43"/>
        <v>3.0878712371067354</v>
      </c>
      <c r="Q584" s="53">
        <f t="shared" si="43"/>
        <v>3.0602645383128775</v>
      </c>
      <c r="R584" s="53">
        <f t="shared" si="43"/>
        <v>3.0183817408241742</v>
      </c>
      <c r="S584" s="53">
        <f t="shared" si="43"/>
        <v>3.0505371873919986</v>
      </c>
      <c r="T584" s="50">
        <f t="shared" si="43"/>
        <v>3.0201875974561561</v>
      </c>
      <c r="U584" s="51">
        <f t="shared" si="43"/>
        <v>3.1174472570013321</v>
      </c>
      <c r="V584" s="52">
        <f t="shared" si="43"/>
        <v>3.0780503841444165</v>
      </c>
      <c r="W584" s="50">
        <f t="shared" si="43"/>
        <v>3.1252791638645254</v>
      </c>
      <c r="X584" s="51">
        <f t="shared" si="43"/>
        <v>3.0808239870814735</v>
      </c>
      <c r="Y584" s="52">
        <f t="shared" si="43"/>
        <v>2.9898719851893993</v>
      </c>
      <c r="Z584" s="50">
        <f t="shared" si="43"/>
        <v>2.7936511917684808</v>
      </c>
      <c r="AA584" s="53">
        <f t="shared" si="43"/>
        <v>3.4293804800630805</v>
      </c>
      <c r="AB584" s="53">
        <f t="shared" si="43"/>
        <v>3.3639495110567732</v>
      </c>
      <c r="AC584" s="52">
        <f t="shared" si="43"/>
        <v>3.2090395082912568</v>
      </c>
    </row>
    <row r="585" spans="1:29" x14ac:dyDescent="0.15">
      <c r="A585" s="25"/>
      <c r="D585" s="40"/>
      <c r="E585" s="41"/>
      <c r="F585" s="42"/>
      <c r="G585" s="43"/>
      <c r="H585" s="41"/>
      <c r="I585" s="42"/>
      <c r="J585" s="42"/>
      <c r="K585" s="42"/>
      <c r="L585" s="42"/>
      <c r="M585" s="43"/>
      <c r="N585" s="44"/>
      <c r="O585" s="44"/>
      <c r="P585" s="41"/>
      <c r="Q585" s="44"/>
      <c r="R585" s="44"/>
      <c r="S585" s="44"/>
      <c r="T585" s="41"/>
      <c r="U585" s="42"/>
      <c r="V585" s="43"/>
      <c r="W585" s="41"/>
      <c r="X585" s="42"/>
      <c r="Y585" s="43"/>
      <c r="Z585" s="44"/>
      <c r="AA585" s="44"/>
      <c r="AB585" s="44"/>
      <c r="AC585" s="43"/>
    </row>
    <row r="586" spans="1:29" ht="56" x14ac:dyDescent="0.15">
      <c r="A586" s="24" t="s">
        <v>185</v>
      </c>
      <c r="B586" s="24" t="s">
        <v>186</v>
      </c>
      <c r="C586" s="30" t="s">
        <v>187</v>
      </c>
      <c r="D586" s="40"/>
      <c r="E586" s="41"/>
      <c r="F586" s="42"/>
      <c r="G586" s="43"/>
      <c r="H586" s="41"/>
      <c r="I586" s="42"/>
      <c r="J586" s="42"/>
      <c r="K586" s="42"/>
      <c r="L586" s="42"/>
      <c r="M586" s="43"/>
      <c r="N586" s="44"/>
      <c r="O586" s="44"/>
      <c r="P586" s="41"/>
      <c r="Q586" s="44"/>
      <c r="R586" s="44"/>
      <c r="S586" s="44"/>
      <c r="T586" s="41"/>
      <c r="U586" s="42"/>
      <c r="V586" s="43"/>
      <c r="W586" s="41"/>
      <c r="X586" s="42"/>
      <c r="Y586" s="43"/>
      <c r="Z586" s="44"/>
      <c r="AA586" s="44"/>
      <c r="AB586" s="44"/>
      <c r="AC586" s="43"/>
    </row>
    <row r="587" spans="1:29" x14ac:dyDescent="0.15">
      <c r="A587" s="25"/>
      <c r="C587" s="29" t="s">
        <v>685</v>
      </c>
      <c r="D587" s="40">
        <v>13.854800000000001</v>
      </c>
      <c r="E587" s="41">
        <v>20.519399999999997</v>
      </c>
      <c r="F587" s="42">
        <v>12.5113</v>
      </c>
      <c r="G587" s="43">
        <v>13.394200000000001</v>
      </c>
      <c r="H587" s="41">
        <v>9</v>
      </c>
      <c r="I587" s="42">
        <v>10.25</v>
      </c>
      <c r="J587" s="42">
        <v>17</v>
      </c>
      <c r="K587" s="42">
        <v>24.5</v>
      </c>
      <c r="L587" s="42">
        <v>15.25</v>
      </c>
      <c r="M587" s="43">
        <v>32</v>
      </c>
      <c r="N587" s="44">
        <v>13.7293</v>
      </c>
      <c r="O587" s="44">
        <v>13.978399999999999</v>
      </c>
      <c r="P587" s="41">
        <v>14.359500000000001</v>
      </c>
      <c r="Q587" s="44">
        <v>14.197799999999999</v>
      </c>
      <c r="R587" s="44">
        <v>15.3667</v>
      </c>
      <c r="S587" s="44">
        <v>10.2851</v>
      </c>
      <c r="T587" s="41">
        <v>16.515499999999999</v>
      </c>
      <c r="U587" s="42">
        <v>10.978499999999999</v>
      </c>
      <c r="V587" s="43">
        <v>10.0946</v>
      </c>
      <c r="W587" s="41">
        <v>8.6493000000000002</v>
      </c>
      <c r="X587" s="42">
        <v>13.048299999999999</v>
      </c>
      <c r="Y587" s="43">
        <v>17.724799999999998</v>
      </c>
      <c r="Z587" s="41">
        <v>4.2456000000000005</v>
      </c>
      <c r="AA587" s="44">
        <v>5.3259999999999996</v>
      </c>
      <c r="AB587" s="44">
        <v>4.2397999999999998</v>
      </c>
      <c r="AC587" s="43">
        <v>4.2789999999999999</v>
      </c>
    </row>
    <row r="588" spans="1:29" x14ac:dyDescent="0.15">
      <c r="A588" s="25"/>
      <c r="C588" s="29" t="s">
        <v>686</v>
      </c>
      <c r="D588" s="40">
        <v>27.483499999999999</v>
      </c>
      <c r="E588" s="41">
        <v>22.8552</v>
      </c>
      <c r="F588" s="42">
        <v>29.1555</v>
      </c>
      <c r="G588" s="43">
        <v>27.3719</v>
      </c>
      <c r="H588" s="41">
        <v>26</v>
      </c>
      <c r="I588" s="42">
        <v>30.5</v>
      </c>
      <c r="J588" s="42">
        <v>32.5</v>
      </c>
      <c r="K588" s="42">
        <v>29.75</v>
      </c>
      <c r="L588" s="42">
        <v>17.75</v>
      </c>
      <c r="M588" s="43">
        <v>21.75</v>
      </c>
      <c r="N588" s="44">
        <v>25.6951</v>
      </c>
      <c r="O588" s="44">
        <v>29.2471</v>
      </c>
      <c r="P588" s="41">
        <v>25.738800000000001</v>
      </c>
      <c r="Q588" s="44">
        <v>30.411899999999996</v>
      </c>
      <c r="R588" s="44">
        <v>29.898299999999999</v>
      </c>
      <c r="S588" s="44">
        <v>23.186199999999999</v>
      </c>
      <c r="T588" s="41">
        <v>25.781500000000001</v>
      </c>
      <c r="U588" s="42">
        <v>27.994999999999997</v>
      </c>
      <c r="V588" s="43">
        <v>31.489299999999997</v>
      </c>
      <c r="W588" s="41">
        <v>28.063300000000002</v>
      </c>
      <c r="X588" s="42">
        <v>30.116799999999998</v>
      </c>
      <c r="Y588" s="43">
        <v>24.551000000000002</v>
      </c>
      <c r="Z588" s="41">
        <v>29.592600000000001</v>
      </c>
      <c r="AA588" s="44">
        <v>21.972000000000001</v>
      </c>
      <c r="AB588" s="44">
        <v>21.614100000000001</v>
      </c>
      <c r="AC588" s="43">
        <v>16.741900000000001</v>
      </c>
    </row>
    <row r="589" spans="1:29" x14ac:dyDescent="0.15">
      <c r="A589" s="25"/>
      <c r="C589" s="29" t="s">
        <v>85</v>
      </c>
      <c r="D589" s="40">
        <v>27.693299999999997</v>
      </c>
      <c r="E589" s="41">
        <v>22.815799999999999</v>
      </c>
      <c r="F589" s="42">
        <v>28.3001</v>
      </c>
      <c r="G589" s="43">
        <v>28.366599999999998</v>
      </c>
      <c r="H589" s="41">
        <v>30.25</v>
      </c>
      <c r="I589" s="42">
        <v>25.25</v>
      </c>
      <c r="J589" s="42">
        <v>18</v>
      </c>
      <c r="K589" s="42">
        <v>28.999999999999996</v>
      </c>
      <c r="L589" s="42">
        <v>39</v>
      </c>
      <c r="M589" s="43">
        <v>22.5</v>
      </c>
      <c r="N589" s="44">
        <v>28.911199999999997</v>
      </c>
      <c r="O589" s="44">
        <v>26.4924</v>
      </c>
      <c r="P589" s="41">
        <v>30.440899999999999</v>
      </c>
      <c r="Q589" s="44">
        <v>26.373000000000001</v>
      </c>
      <c r="R589" s="44">
        <v>23.7073</v>
      </c>
      <c r="S589" s="44">
        <v>31.230799999999999</v>
      </c>
      <c r="T589" s="41">
        <v>26.520800000000001</v>
      </c>
      <c r="U589" s="42">
        <v>27.82</v>
      </c>
      <c r="V589" s="43">
        <v>30.734299999999998</v>
      </c>
      <c r="W589" s="41">
        <v>30.020000000000003</v>
      </c>
      <c r="X589" s="42">
        <v>26.969199999999997</v>
      </c>
      <c r="Y589" s="43">
        <v>27.206599999999998</v>
      </c>
      <c r="Z589" s="41">
        <v>43.572100000000006</v>
      </c>
      <c r="AA589" s="44">
        <v>34.605600000000003</v>
      </c>
      <c r="AB589" s="44">
        <v>40.752099999999999</v>
      </c>
      <c r="AC589" s="43">
        <v>49.619100000000003</v>
      </c>
    </row>
    <row r="590" spans="1:29" x14ac:dyDescent="0.15">
      <c r="A590" s="25"/>
      <c r="C590" s="29" t="s">
        <v>687</v>
      </c>
      <c r="D590" s="40">
        <v>26.276800000000001</v>
      </c>
      <c r="E590" s="41">
        <v>27.844400000000004</v>
      </c>
      <c r="F590" s="42">
        <v>25.486700000000003</v>
      </c>
      <c r="G590" s="43">
        <v>26.3843</v>
      </c>
      <c r="H590" s="41">
        <v>28.749999999999996</v>
      </c>
      <c r="I590" s="42">
        <v>29.25</v>
      </c>
      <c r="J590" s="42">
        <v>28.249999999999996</v>
      </c>
      <c r="K590" s="42">
        <v>13.25</v>
      </c>
      <c r="L590" s="42">
        <v>25.5</v>
      </c>
      <c r="M590" s="43">
        <v>18.25</v>
      </c>
      <c r="N590" s="44">
        <v>26.627000000000002</v>
      </c>
      <c r="O590" s="44">
        <v>25.931500000000003</v>
      </c>
      <c r="P590" s="41">
        <v>23.628499999999999</v>
      </c>
      <c r="Q590" s="44">
        <v>24.276900000000001</v>
      </c>
      <c r="R590" s="44">
        <v>28.017599999999998</v>
      </c>
      <c r="S590" s="44">
        <v>30.0915</v>
      </c>
      <c r="T590" s="41">
        <v>27.367899999999999</v>
      </c>
      <c r="U590" s="42">
        <v>27.158999999999999</v>
      </c>
      <c r="V590" s="43">
        <v>22.166499999999999</v>
      </c>
      <c r="W590" s="41">
        <v>28.413699999999999</v>
      </c>
      <c r="X590" s="42">
        <v>25.076599999999999</v>
      </c>
      <c r="Y590" s="43">
        <v>25.976900000000004</v>
      </c>
      <c r="Z590" s="41">
        <v>17.979700000000001</v>
      </c>
      <c r="AA590" s="44">
        <v>31.308399999999999</v>
      </c>
      <c r="AB590" s="44">
        <v>28.616499999999998</v>
      </c>
      <c r="AC590" s="43">
        <v>25.851400000000002</v>
      </c>
    </row>
    <row r="591" spans="1:29" x14ac:dyDescent="0.15">
      <c r="A591" s="25"/>
      <c r="C591" s="29" t="s">
        <v>688</v>
      </c>
      <c r="D591" s="40">
        <v>4.1863000000000001</v>
      </c>
      <c r="E591" s="41">
        <v>5.7093999999999996</v>
      </c>
      <c r="F591" s="42">
        <v>3.8860999999999999</v>
      </c>
      <c r="G591" s="43">
        <v>4.0438000000000001</v>
      </c>
      <c r="H591" s="41">
        <v>5.25</v>
      </c>
      <c r="I591" s="42">
        <v>4.5</v>
      </c>
      <c r="J591" s="42">
        <v>3.75</v>
      </c>
      <c r="K591" s="42">
        <v>2.5</v>
      </c>
      <c r="L591" s="42">
        <v>2.5</v>
      </c>
      <c r="M591" s="43">
        <v>5</v>
      </c>
      <c r="N591" s="44">
        <v>4.3465999999999996</v>
      </c>
      <c r="O591" s="44">
        <v>4.0282999999999998</v>
      </c>
      <c r="P591" s="41">
        <v>5.0861999999999998</v>
      </c>
      <c r="Q591" s="44">
        <v>4.4706999999999999</v>
      </c>
      <c r="R591" s="44">
        <v>2.7123999999999997</v>
      </c>
      <c r="S591" s="44">
        <v>4.548</v>
      </c>
      <c r="T591" s="41">
        <v>3.2328000000000001</v>
      </c>
      <c r="U591" s="42">
        <v>5.5949999999999998</v>
      </c>
      <c r="V591" s="43">
        <v>5.1494999999999997</v>
      </c>
      <c r="W591" s="41">
        <v>3.8809999999999998</v>
      </c>
      <c r="X591" s="42">
        <v>4.5527999999999995</v>
      </c>
      <c r="Y591" s="43">
        <v>4.0543999999999993</v>
      </c>
      <c r="Z591" s="41">
        <v>4.3048999999999999</v>
      </c>
      <c r="AA591" s="44">
        <v>5.9599000000000002</v>
      </c>
      <c r="AB591" s="44">
        <v>4.4673999999999996</v>
      </c>
      <c r="AC591" s="43">
        <v>3.1478000000000002</v>
      </c>
    </row>
    <row r="592" spans="1:29" x14ac:dyDescent="0.15">
      <c r="A592" s="25"/>
      <c r="C592" s="29" t="s">
        <v>545</v>
      </c>
      <c r="D592" s="40">
        <v>0.50540000000000007</v>
      </c>
      <c r="E592" s="41">
        <v>0.25579999999999997</v>
      </c>
      <c r="F592" s="42">
        <v>0.66020000000000001</v>
      </c>
      <c r="G592" s="43">
        <v>0.43920000000000003</v>
      </c>
      <c r="H592" s="41">
        <v>0.75</v>
      </c>
      <c r="I592" s="42">
        <v>0.25</v>
      </c>
      <c r="J592" s="42">
        <v>0.5</v>
      </c>
      <c r="K592" s="42">
        <v>1</v>
      </c>
      <c r="L592" s="42">
        <v>0</v>
      </c>
      <c r="M592" s="43">
        <v>0.5</v>
      </c>
      <c r="N592" s="44">
        <v>0.69079999999999997</v>
      </c>
      <c r="O592" s="44">
        <v>0.32239999999999996</v>
      </c>
      <c r="P592" s="41">
        <v>0.74609999999999999</v>
      </c>
      <c r="Q592" s="44">
        <v>0.26979999999999998</v>
      </c>
      <c r="R592" s="44">
        <v>0.29770000000000002</v>
      </c>
      <c r="S592" s="44">
        <v>0.65839999999999999</v>
      </c>
      <c r="T592" s="41">
        <v>0.58139999999999992</v>
      </c>
      <c r="U592" s="42">
        <v>0.45259999999999995</v>
      </c>
      <c r="V592" s="43">
        <v>0.36579999999999996</v>
      </c>
      <c r="W592" s="41">
        <v>0.9726999999999999</v>
      </c>
      <c r="X592" s="42">
        <v>0.23630000000000001</v>
      </c>
      <c r="Y592" s="43">
        <v>0.48620000000000002</v>
      </c>
      <c r="Z592" s="41">
        <v>0.30520000000000003</v>
      </c>
      <c r="AA592" s="44">
        <v>0.82799999999999996</v>
      </c>
      <c r="AB592" s="44">
        <v>0.31</v>
      </c>
      <c r="AC592" s="43">
        <v>0.36080000000000001</v>
      </c>
    </row>
    <row r="593" spans="1:29" x14ac:dyDescent="0.15">
      <c r="A593" s="26"/>
      <c r="B593" s="26"/>
      <c r="C593" s="31" t="s">
        <v>35</v>
      </c>
      <c r="D593" s="49">
        <f>(D587*1+D588*2+D589*3+D590*4+D591*5)/SUM(D587:D591)</f>
        <v>2.7935196548157846</v>
      </c>
      <c r="E593" s="50">
        <f t="shared" ref="E593:AC593" si="44">(E587*1+E588*2+E589*3+E590*4+E591*5)/SUM(E587:E591)</f>
        <v>2.753060328319842</v>
      </c>
      <c r="F593" s="51">
        <f t="shared" si="44"/>
        <v>2.7894175239103798</v>
      </c>
      <c r="G593" s="52">
        <f t="shared" si="44"/>
        <v>2.8022474708921581</v>
      </c>
      <c r="H593" s="50">
        <f t="shared" si="44"/>
        <v>2.9521410579345089</v>
      </c>
      <c r="I593" s="51">
        <f t="shared" si="44"/>
        <v>2.8721804511278197</v>
      </c>
      <c r="J593" s="51">
        <f t="shared" si="44"/>
        <v>2.6909547738693469</v>
      </c>
      <c r="K593" s="51">
        <f t="shared" si="44"/>
        <v>2.3888888888888888</v>
      </c>
      <c r="L593" s="51">
        <f t="shared" si="44"/>
        <v>2.8224999999999998</v>
      </c>
      <c r="M593" s="52">
        <f t="shared" si="44"/>
        <v>2.4221105527638191</v>
      </c>
      <c r="N593" s="53">
        <f t="shared" si="44"/>
        <v>2.8204244923934536</v>
      </c>
      <c r="O593" s="53">
        <f t="shared" si="44"/>
        <v>2.7670913353739102</v>
      </c>
      <c r="P593" s="50">
        <f t="shared" si="44"/>
        <v>2.7918782032746323</v>
      </c>
      <c r="Q593" s="53">
        <f t="shared" si="44"/>
        <v>2.7434159929329405</v>
      </c>
      <c r="R593" s="53">
        <f t="shared" si="44"/>
        <v>2.7272951576844262</v>
      </c>
      <c r="S593" s="53">
        <f t="shared" si="44"/>
        <v>2.9540081899224493</v>
      </c>
      <c r="T593" s="50">
        <f t="shared" si="44"/>
        <v>2.7487489752913188</v>
      </c>
      <c r="U593" s="51">
        <f t="shared" si="44"/>
        <v>2.8834425776639296</v>
      </c>
      <c r="V593" s="52">
        <f t="shared" si="44"/>
        <v>2.8071646081365635</v>
      </c>
      <c r="W593" s="50">
        <f t="shared" si="44"/>
        <v>2.9072356814736944</v>
      </c>
      <c r="X593" s="51">
        <f t="shared" si="44"/>
        <v>2.7791661696589034</v>
      </c>
      <c r="Y593" s="52">
        <f t="shared" si="44"/>
        <v>2.7395845999093589</v>
      </c>
      <c r="Z593" s="50">
        <f t="shared" si="44"/>
        <v>2.8847052356740415</v>
      </c>
      <c r="AA593" s="53">
        <f t="shared" si="44"/>
        <v>3.1069274663488349</v>
      </c>
      <c r="AB593" s="53">
        <f t="shared" si="44"/>
        <v>3.0748079795445675</v>
      </c>
      <c r="AC593" s="52">
        <f t="shared" si="44"/>
        <v>3.0687189379280442</v>
      </c>
    </row>
    <row r="594" spans="1:29" x14ac:dyDescent="0.15">
      <c r="A594" s="25"/>
      <c r="D594" s="40"/>
      <c r="E594" s="41"/>
      <c r="F594" s="42"/>
      <c r="G594" s="43"/>
      <c r="H594" s="41"/>
      <c r="I594" s="42"/>
      <c r="J594" s="42"/>
      <c r="K594" s="42"/>
      <c r="L594" s="42"/>
      <c r="M594" s="43"/>
      <c r="N594" s="44"/>
      <c r="O594" s="44"/>
      <c r="P594" s="41"/>
      <c r="Q594" s="44"/>
      <c r="R594" s="44"/>
      <c r="S594" s="44"/>
      <c r="T594" s="41"/>
      <c r="U594" s="42"/>
      <c r="V594" s="43"/>
      <c r="W594" s="41"/>
      <c r="X594" s="42"/>
      <c r="Y594" s="43"/>
      <c r="Z594" s="44"/>
      <c r="AA594" s="44"/>
      <c r="AB594" s="44"/>
      <c r="AC594" s="43"/>
    </row>
    <row r="595" spans="1:29" ht="56" x14ac:dyDescent="0.15">
      <c r="A595" s="24" t="s">
        <v>188</v>
      </c>
      <c r="B595" s="24" t="s">
        <v>189</v>
      </c>
      <c r="C595" s="30" t="s">
        <v>190</v>
      </c>
      <c r="D595" s="40"/>
      <c r="E595" s="41"/>
      <c r="F595" s="42"/>
      <c r="G595" s="43"/>
      <c r="H595" s="41"/>
      <c r="I595" s="42"/>
      <c r="J595" s="42"/>
      <c r="K595" s="42"/>
      <c r="L595" s="42"/>
      <c r="M595" s="43"/>
      <c r="N595" s="44"/>
      <c r="O595" s="44"/>
      <c r="P595" s="41"/>
      <c r="Q595" s="44"/>
      <c r="R595" s="44"/>
      <c r="S595" s="44"/>
      <c r="T595" s="41"/>
      <c r="U595" s="42"/>
      <c r="V595" s="43"/>
      <c r="W595" s="41"/>
      <c r="X595" s="42"/>
      <c r="Y595" s="43"/>
      <c r="Z595" s="44"/>
      <c r="AA595" s="44"/>
      <c r="AB595" s="44"/>
      <c r="AC595" s="43"/>
    </row>
    <row r="596" spans="1:29" x14ac:dyDescent="0.15">
      <c r="A596" s="25"/>
      <c r="C596" s="29" t="s">
        <v>685</v>
      </c>
      <c r="D596" s="40">
        <v>18.653400000000001</v>
      </c>
      <c r="E596" s="41">
        <v>31.219899999999999</v>
      </c>
      <c r="F596" s="42">
        <v>16.607800000000001</v>
      </c>
      <c r="G596" s="43">
        <v>17.386900000000001</v>
      </c>
      <c r="H596" s="41">
        <v>11.5</v>
      </c>
      <c r="I596" s="42">
        <v>17.75</v>
      </c>
      <c r="J596" s="42">
        <v>20</v>
      </c>
      <c r="K596" s="42">
        <v>32.25</v>
      </c>
      <c r="L596" s="42">
        <v>18</v>
      </c>
      <c r="M596" s="43">
        <v>39.5</v>
      </c>
      <c r="N596" s="44">
        <v>19.368099999999998</v>
      </c>
      <c r="O596" s="44">
        <v>17.948599999999999</v>
      </c>
      <c r="P596" s="41">
        <v>16.034200000000002</v>
      </c>
      <c r="Q596" s="44">
        <v>19.956800000000001</v>
      </c>
      <c r="R596" s="44">
        <v>20.424999999999997</v>
      </c>
      <c r="S596" s="44">
        <v>17.459499999999998</v>
      </c>
      <c r="T596" s="41">
        <v>23.1937</v>
      </c>
      <c r="U596" s="42">
        <v>16.100200000000001</v>
      </c>
      <c r="V596" s="43">
        <v>9.6171000000000006</v>
      </c>
      <c r="W596" s="41">
        <v>9.5297000000000001</v>
      </c>
      <c r="X596" s="42">
        <v>18.3203</v>
      </c>
      <c r="Y596" s="43">
        <v>24.397500000000001</v>
      </c>
      <c r="Z596" s="85"/>
      <c r="AA596" s="44">
        <v>10.8856</v>
      </c>
      <c r="AB596" s="44">
        <v>4.6124999999999998</v>
      </c>
      <c r="AC596" s="43">
        <v>4.2606000000000002</v>
      </c>
    </row>
    <row r="597" spans="1:29" x14ac:dyDescent="0.15">
      <c r="A597" s="25"/>
      <c r="C597" s="29" t="s">
        <v>686</v>
      </c>
      <c r="D597" s="40">
        <v>29.150100000000002</v>
      </c>
      <c r="E597" s="41">
        <v>29.67</v>
      </c>
      <c r="F597" s="42">
        <v>30.502499999999998</v>
      </c>
      <c r="G597" s="43">
        <v>27.9816</v>
      </c>
      <c r="H597" s="41">
        <v>31.5</v>
      </c>
      <c r="I597" s="42">
        <v>28.999999999999996</v>
      </c>
      <c r="J597" s="42">
        <v>31.75</v>
      </c>
      <c r="K597" s="42">
        <v>29.25</v>
      </c>
      <c r="L597" s="42">
        <v>23</v>
      </c>
      <c r="M597" s="43">
        <v>20.25</v>
      </c>
      <c r="N597" s="44">
        <v>28.070800000000002</v>
      </c>
      <c r="O597" s="44">
        <v>30.214400000000001</v>
      </c>
      <c r="P597" s="41">
        <v>26.677400000000002</v>
      </c>
      <c r="Q597" s="44">
        <v>28.587699999999998</v>
      </c>
      <c r="R597" s="44">
        <v>30.043399999999998</v>
      </c>
      <c r="S597" s="44">
        <v>31.720100000000002</v>
      </c>
      <c r="T597" s="41">
        <v>27.597999999999999</v>
      </c>
      <c r="U597" s="42">
        <v>30.091899999999999</v>
      </c>
      <c r="V597" s="43">
        <v>32.292700000000004</v>
      </c>
      <c r="W597" s="41">
        <v>30.6248</v>
      </c>
      <c r="X597" s="42">
        <v>31.702000000000002</v>
      </c>
      <c r="Y597" s="43">
        <v>25.713200000000004</v>
      </c>
      <c r="Z597" s="85"/>
      <c r="AA597" s="44">
        <v>23.2575</v>
      </c>
      <c r="AB597" s="44">
        <v>27.086099999999998</v>
      </c>
      <c r="AC597" s="43">
        <v>20.028300000000002</v>
      </c>
    </row>
    <row r="598" spans="1:29" x14ac:dyDescent="0.15">
      <c r="A598" s="25"/>
      <c r="C598" s="29" t="s">
        <v>85</v>
      </c>
      <c r="D598" s="40">
        <v>31.641100000000002</v>
      </c>
      <c r="E598" s="41">
        <v>23.0657</v>
      </c>
      <c r="F598" s="42">
        <v>32.669199999999996</v>
      </c>
      <c r="G598" s="43">
        <v>32.695999999999998</v>
      </c>
      <c r="H598" s="41">
        <v>36.5</v>
      </c>
      <c r="I598" s="42">
        <v>28.999999999999996</v>
      </c>
      <c r="J598" s="42">
        <v>23</v>
      </c>
      <c r="K598" s="42">
        <v>27.500000000000004</v>
      </c>
      <c r="L598" s="42">
        <v>40</v>
      </c>
      <c r="M598" s="43">
        <v>30.5</v>
      </c>
      <c r="N598" s="44">
        <v>32.261699999999998</v>
      </c>
      <c r="O598" s="44">
        <v>31.0291</v>
      </c>
      <c r="P598" s="41">
        <v>33.459899999999998</v>
      </c>
      <c r="Q598" s="44">
        <v>30.7605</v>
      </c>
      <c r="R598" s="44">
        <v>30.4465</v>
      </c>
      <c r="S598" s="44">
        <v>32.225700000000003</v>
      </c>
      <c r="T598" s="41">
        <v>29.8215</v>
      </c>
      <c r="U598" s="42">
        <v>31.352799999999998</v>
      </c>
      <c r="V598" s="43">
        <v>36.488999999999997</v>
      </c>
      <c r="W598" s="41">
        <v>34.174300000000002</v>
      </c>
      <c r="X598" s="42">
        <v>30.894700000000004</v>
      </c>
      <c r="Y598" s="43">
        <v>30.8888</v>
      </c>
      <c r="Z598" s="85"/>
      <c r="AA598" s="44">
        <v>30.113900000000001</v>
      </c>
      <c r="AB598" s="44">
        <v>40.294899999999998</v>
      </c>
      <c r="AC598" s="43">
        <v>47.617600000000003</v>
      </c>
    </row>
    <row r="599" spans="1:29" x14ac:dyDescent="0.15">
      <c r="A599" s="25"/>
      <c r="C599" s="29" t="s">
        <v>687</v>
      </c>
      <c r="D599" s="40">
        <v>17.171199999999999</v>
      </c>
      <c r="E599" s="41">
        <v>12.195499999999999</v>
      </c>
      <c r="F599" s="42">
        <v>16.43</v>
      </c>
      <c r="G599" s="43">
        <v>19.0367</v>
      </c>
      <c r="H599" s="41">
        <v>17.25</v>
      </c>
      <c r="I599" s="42">
        <v>19.75</v>
      </c>
      <c r="J599" s="42">
        <v>22.75</v>
      </c>
      <c r="K599" s="42">
        <v>9</v>
      </c>
      <c r="L599" s="42">
        <v>15</v>
      </c>
      <c r="M599" s="43">
        <v>8</v>
      </c>
      <c r="N599" s="44">
        <v>16.185500000000001</v>
      </c>
      <c r="O599" s="44">
        <v>18.1433</v>
      </c>
      <c r="P599" s="41">
        <v>19.834800000000001</v>
      </c>
      <c r="Q599" s="44">
        <v>16.956199999999999</v>
      </c>
      <c r="R599" s="44">
        <v>16.749300000000002</v>
      </c>
      <c r="S599" s="44">
        <v>15.110799999999999</v>
      </c>
      <c r="T599" s="41">
        <v>17.144599999999997</v>
      </c>
      <c r="U599" s="42">
        <v>17.9071</v>
      </c>
      <c r="V599" s="43">
        <v>16.491</v>
      </c>
      <c r="W599" s="41">
        <v>20.990500000000001</v>
      </c>
      <c r="X599" s="42">
        <v>15.204400000000001</v>
      </c>
      <c r="Y599" s="43">
        <v>16.8035</v>
      </c>
      <c r="Z599" s="85"/>
      <c r="AA599" s="44">
        <v>27.433599999999998</v>
      </c>
      <c r="AB599" s="44">
        <v>24.503599999999999</v>
      </c>
      <c r="AC599" s="43">
        <v>24.766200000000001</v>
      </c>
    </row>
    <row r="600" spans="1:29" x14ac:dyDescent="0.15">
      <c r="A600" s="25"/>
      <c r="C600" s="29" t="s">
        <v>688</v>
      </c>
      <c r="D600" s="40">
        <v>2.6814</v>
      </c>
      <c r="E600" s="41">
        <v>3.5055999999999998</v>
      </c>
      <c r="F600" s="42">
        <v>2.8401999999999998</v>
      </c>
      <c r="G600" s="43">
        <v>2.3113999999999999</v>
      </c>
      <c r="H600" s="41">
        <v>2.5</v>
      </c>
      <c r="I600" s="42">
        <v>4.25</v>
      </c>
      <c r="J600" s="42">
        <v>2.25</v>
      </c>
      <c r="K600" s="42">
        <v>1</v>
      </c>
      <c r="L600" s="42">
        <v>2.25</v>
      </c>
      <c r="M600" s="43">
        <v>0.5</v>
      </c>
      <c r="N600" s="44">
        <v>3.0731000000000002</v>
      </c>
      <c r="O600" s="44">
        <v>2.2950000000000004</v>
      </c>
      <c r="P600" s="41">
        <v>3.0893000000000002</v>
      </c>
      <c r="Q600" s="44">
        <v>3.0655999999999999</v>
      </c>
      <c r="R600" s="44">
        <v>1.7229000000000001</v>
      </c>
      <c r="S600" s="44">
        <v>2.8532999999999999</v>
      </c>
      <c r="T600" s="41">
        <v>1.6354</v>
      </c>
      <c r="U600" s="42">
        <v>3.4340000000000002</v>
      </c>
      <c r="V600" s="43">
        <v>4.6067999999999998</v>
      </c>
      <c r="W600" s="41">
        <v>3.5404</v>
      </c>
      <c r="X600" s="42">
        <v>3.302</v>
      </c>
      <c r="Y600" s="43">
        <v>1.6268999999999998</v>
      </c>
      <c r="Z600" s="85"/>
      <c r="AA600" s="44">
        <v>7.3000999999999996</v>
      </c>
      <c r="AB600" s="44">
        <v>2.7065999999999999</v>
      </c>
      <c r="AC600" s="43">
        <v>2.8702000000000001</v>
      </c>
    </row>
    <row r="601" spans="1:29" x14ac:dyDescent="0.15">
      <c r="A601" s="25"/>
      <c r="C601" s="29" t="s">
        <v>545</v>
      </c>
      <c r="D601" s="40">
        <v>0.70280000000000009</v>
      </c>
      <c r="E601" s="41">
        <v>0.34329999999999999</v>
      </c>
      <c r="F601" s="42">
        <v>0.95029999999999992</v>
      </c>
      <c r="G601" s="43">
        <v>0.58740000000000003</v>
      </c>
      <c r="H601" s="41">
        <v>0.75</v>
      </c>
      <c r="I601" s="42">
        <v>0.25</v>
      </c>
      <c r="J601" s="42">
        <v>0.25</v>
      </c>
      <c r="K601" s="42">
        <v>1</v>
      </c>
      <c r="L601" s="42">
        <v>1.7500000000000002</v>
      </c>
      <c r="M601" s="43">
        <v>1.25</v>
      </c>
      <c r="N601" s="44">
        <v>1.0407</v>
      </c>
      <c r="O601" s="44">
        <v>0.36959999999999998</v>
      </c>
      <c r="P601" s="41">
        <v>0.9043000000000001</v>
      </c>
      <c r="Q601" s="44">
        <v>0.67330000000000001</v>
      </c>
      <c r="R601" s="44">
        <v>0.61299999999999999</v>
      </c>
      <c r="S601" s="44">
        <v>0.63060000000000005</v>
      </c>
      <c r="T601" s="41">
        <v>0.60670000000000002</v>
      </c>
      <c r="U601" s="42">
        <v>1.1140000000000001</v>
      </c>
      <c r="V601" s="43">
        <v>0.50340000000000007</v>
      </c>
      <c r="W601" s="41">
        <v>1.1403000000000001</v>
      </c>
      <c r="X601" s="42">
        <v>0.57669999999999999</v>
      </c>
      <c r="Y601" s="43">
        <v>0.57010000000000005</v>
      </c>
      <c r="Z601" s="85"/>
      <c r="AA601" s="44">
        <v>1.0092000000000001</v>
      </c>
      <c r="AB601" s="44">
        <v>0.79630000000000001</v>
      </c>
      <c r="AC601" s="43">
        <v>0.45710000000000001</v>
      </c>
    </row>
    <row r="602" spans="1:29" x14ac:dyDescent="0.15">
      <c r="A602" s="26"/>
      <c r="B602" s="26"/>
      <c r="C602" s="31" t="s">
        <v>35</v>
      </c>
      <c r="D602" s="49">
        <f t="shared" ref="D602:AC602" si="45">(D596*1+D597*2+D598*3+D599*4+D600*5)/SUM(D596:D600)</f>
        <v>2.5576622502950741</v>
      </c>
      <c r="E602" s="50">
        <f t="shared" si="45"/>
        <v>2.2684576149922684</v>
      </c>
      <c r="F602" s="51">
        <f t="shared" si="45"/>
        <v>2.5799310851017219</v>
      </c>
      <c r="G602" s="52">
        <f t="shared" si="45"/>
        <v>2.606730937527034</v>
      </c>
      <c r="H602" s="50">
        <f t="shared" si="45"/>
        <v>2.6750629722921913</v>
      </c>
      <c r="I602" s="51">
        <f t="shared" si="45"/>
        <v>2.6365914786967419</v>
      </c>
      <c r="J602" s="51">
        <f t="shared" si="45"/>
        <v>2.5538847117794488</v>
      </c>
      <c r="K602" s="51">
        <f t="shared" si="45"/>
        <v>2.1641414141414139</v>
      </c>
      <c r="L602" s="51">
        <f t="shared" si="45"/>
        <v>2.5979643765903306</v>
      </c>
      <c r="M602" s="52">
        <f t="shared" si="45"/>
        <v>2.0860759493670886</v>
      </c>
      <c r="N602" s="53">
        <f t="shared" si="45"/>
        <v>2.5505693255402226</v>
      </c>
      <c r="O602" s="53">
        <f t="shared" si="45"/>
        <v>2.5646077903932936</v>
      </c>
      <c r="P602" s="50">
        <f t="shared" si="45"/>
        <v>2.6696886642797457</v>
      </c>
      <c r="Q602" s="53">
        <f t="shared" si="45"/>
        <v>2.5427830152587214</v>
      </c>
      <c r="R602" s="53">
        <f t="shared" si="45"/>
        <v>2.4898905391142314</v>
      </c>
      <c r="S602" s="53">
        <f t="shared" si="45"/>
        <v>2.5388751466749317</v>
      </c>
      <c r="T602" s="50">
        <f t="shared" si="45"/>
        <v>2.4610295271708722</v>
      </c>
      <c r="U602" s="51">
        <f t="shared" si="45"/>
        <v>2.6206015007179988</v>
      </c>
      <c r="V602" s="52">
        <f t="shared" si="45"/>
        <v>2.7404705286411799</v>
      </c>
      <c r="W602" s="50">
        <f t="shared" si="45"/>
        <v>2.7813780539491826</v>
      </c>
      <c r="X602" s="51">
        <f t="shared" si="45"/>
        <v>2.5319592771922905</v>
      </c>
      <c r="Y602" s="52">
        <f t="shared" si="45"/>
        <v>2.4523689554148196</v>
      </c>
      <c r="Z602" s="85"/>
      <c r="AA602" s="53">
        <f t="shared" si="45"/>
        <v>2.9697456427725024</v>
      </c>
      <c r="AB602" s="53">
        <f t="shared" si="45"/>
        <v>2.9355437347598938</v>
      </c>
      <c r="AC602" s="52">
        <f t="shared" si="45"/>
        <v>3.0196608698360206</v>
      </c>
    </row>
    <row r="603" spans="1:29" x14ac:dyDescent="0.15">
      <c r="A603" s="25"/>
      <c r="D603" s="40"/>
      <c r="E603" s="41"/>
      <c r="F603" s="42"/>
      <c r="G603" s="43"/>
      <c r="H603" s="41"/>
      <c r="I603" s="42"/>
      <c r="J603" s="42"/>
      <c r="K603" s="42"/>
      <c r="L603" s="42"/>
      <c r="M603" s="43"/>
      <c r="N603" s="44"/>
      <c r="O603" s="44"/>
      <c r="P603" s="41"/>
      <c r="Q603" s="44"/>
      <c r="R603" s="44"/>
      <c r="S603" s="44"/>
      <c r="T603" s="41"/>
      <c r="U603" s="42"/>
      <c r="V603" s="43"/>
      <c r="W603" s="41"/>
      <c r="X603" s="42"/>
      <c r="Y603" s="43"/>
      <c r="Z603" s="44"/>
      <c r="AA603" s="44"/>
      <c r="AB603" s="44"/>
      <c r="AC603" s="43"/>
    </row>
    <row r="604" spans="1:29" ht="42" x14ac:dyDescent="0.15">
      <c r="A604" s="24" t="s">
        <v>191</v>
      </c>
      <c r="B604" s="24" t="s">
        <v>192</v>
      </c>
      <c r="C604" s="30" t="s">
        <v>193</v>
      </c>
      <c r="D604" s="40"/>
      <c r="E604" s="41"/>
      <c r="F604" s="42"/>
      <c r="G604" s="43"/>
      <c r="H604" s="41"/>
      <c r="I604" s="42"/>
      <c r="J604" s="42"/>
      <c r="K604" s="42"/>
      <c r="L604" s="42"/>
      <c r="M604" s="43"/>
      <c r="N604" s="44"/>
      <c r="O604" s="44"/>
      <c r="P604" s="41"/>
      <c r="Q604" s="44"/>
      <c r="R604" s="44"/>
      <c r="S604" s="44"/>
      <c r="T604" s="41"/>
      <c r="U604" s="42"/>
      <c r="V604" s="43"/>
      <c r="W604" s="41"/>
      <c r="X604" s="42"/>
      <c r="Y604" s="43"/>
      <c r="Z604" s="44"/>
      <c r="AA604" s="44"/>
      <c r="AB604" s="44"/>
      <c r="AC604" s="43"/>
    </row>
    <row r="605" spans="1:29" x14ac:dyDescent="0.15">
      <c r="A605" s="25"/>
      <c r="C605" s="29" t="s">
        <v>689</v>
      </c>
      <c r="D605" s="40">
        <v>3.7399</v>
      </c>
      <c r="E605" s="41">
        <v>7.6674000000000007</v>
      </c>
      <c r="F605" s="42">
        <v>3.7678999999999996</v>
      </c>
      <c r="G605" s="43">
        <v>2.8504999999999998</v>
      </c>
      <c r="H605" s="41">
        <v>2.75</v>
      </c>
      <c r="I605" s="42">
        <v>5</v>
      </c>
      <c r="J605" s="42">
        <v>2.75</v>
      </c>
      <c r="K605" s="42">
        <v>3.75</v>
      </c>
      <c r="L605" s="42">
        <v>5.25</v>
      </c>
      <c r="M605" s="43">
        <v>1.5</v>
      </c>
      <c r="N605" s="44">
        <v>3.0731000000000002</v>
      </c>
      <c r="O605" s="44">
        <v>4.3975</v>
      </c>
      <c r="P605" s="41">
        <v>4.6102999999999996</v>
      </c>
      <c r="Q605" s="44">
        <v>3.3502999999999998</v>
      </c>
      <c r="R605" s="44">
        <v>4.1791</v>
      </c>
      <c r="S605" s="44">
        <v>2.8546</v>
      </c>
      <c r="T605" s="41">
        <v>4.2241</v>
      </c>
      <c r="U605" s="42">
        <v>2.8282000000000003</v>
      </c>
      <c r="V605" s="43">
        <v>3.4893000000000001</v>
      </c>
      <c r="W605" s="41">
        <v>2.2319999999999998</v>
      </c>
      <c r="X605" s="42">
        <v>3.3510999999999997</v>
      </c>
      <c r="Y605" s="43">
        <v>4.8254999999999999</v>
      </c>
      <c r="Z605" s="41">
        <v>2.3849</v>
      </c>
      <c r="AA605" s="44">
        <v>3.2258</v>
      </c>
      <c r="AB605" s="44">
        <v>3.0213999999999999</v>
      </c>
      <c r="AC605" s="43">
        <v>5.6916000000000002</v>
      </c>
    </row>
    <row r="606" spans="1:29" x14ac:dyDescent="0.15">
      <c r="A606" s="25"/>
      <c r="C606" s="29" t="s">
        <v>690</v>
      </c>
      <c r="D606" s="40">
        <v>10.249700000000001</v>
      </c>
      <c r="E606" s="41">
        <v>8.5146999999999995</v>
      </c>
      <c r="F606" s="42">
        <v>11.222300000000001</v>
      </c>
      <c r="G606" s="43">
        <v>9.9246999999999996</v>
      </c>
      <c r="H606" s="41">
        <v>8</v>
      </c>
      <c r="I606" s="42">
        <v>11.5</v>
      </c>
      <c r="J606" s="42">
        <v>10.75</v>
      </c>
      <c r="K606" s="42">
        <v>13.25</v>
      </c>
      <c r="L606" s="42">
        <v>11</v>
      </c>
      <c r="M606" s="43">
        <v>6.25</v>
      </c>
      <c r="N606" s="44">
        <v>9.6407999999999987</v>
      </c>
      <c r="O606" s="44">
        <v>10.850300000000001</v>
      </c>
      <c r="P606" s="41">
        <v>8.2893999999999988</v>
      </c>
      <c r="Q606" s="44">
        <v>12.747400000000001</v>
      </c>
      <c r="R606" s="44">
        <v>10.867000000000001</v>
      </c>
      <c r="S606" s="44">
        <v>8.3951999999999991</v>
      </c>
      <c r="T606" s="41">
        <v>10.398100000000001</v>
      </c>
      <c r="U606" s="42">
        <v>11.987299999999999</v>
      </c>
      <c r="V606" s="43">
        <v>7.9777000000000005</v>
      </c>
      <c r="W606" s="41">
        <v>8.4788999999999994</v>
      </c>
      <c r="X606" s="42">
        <v>11.5562</v>
      </c>
      <c r="Y606" s="43">
        <v>9.9662000000000006</v>
      </c>
      <c r="Z606" s="41">
        <v>12.1449</v>
      </c>
      <c r="AA606" s="44">
        <v>11.9641</v>
      </c>
      <c r="AB606" s="44">
        <v>13.801299999999999</v>
      </c>
      <c r="AC606" s="43">
        <v>19.730499999999999</v>
      </c>
    </row>
    <row r="607" spans="1:29" x14ac:dyDescent="0.15">
      <c r="A607" s="25"/>
      <c r="C607" s="29" t="s">
        <v>691</v>
      </c>
      <c r="D607" s="40">
        <v>18.6646</v>
      </c>
      <c r="E607" s="41">
        <v>17.936299999999999</v>
      </c>
      <c r="F607" s="42">
        <v>19.9754</v>
      </c>
      <c r="G607" s="43">
        <v>17.895600000000002</v>
      </c>
      <c r="H607" s="41">
        <v>20.25</v>
      </c>
      <c r="I607" s="42">
        <v>19</v>
      </c>
      <c r="J607" s="42">
        <v>14.249999999999998</v>
      </c>
      <c r="K607" s="42">
        <v>20.75</v>
      </c>
      <c r="L607" s="42">
        <v>20.5</v>
      </c>
      <c r="M607" s="43">
        <v>8</v>
      </c>
      <c r="N607" s="44">
        <v>19.016500000000001</v>
      </c>
      <c r="O607" s="44">
        <v>18.317499999999999</v>
      </c>
      <c r="P607" s="41">
        <v>20.548999999999999</v>
      </c>
      <c r="Q607" s="44">
        <v>19.753599999999999</v>
      </c>
      <c r="R607" s="44">
        <v>16.5624</v>
      </c>
      <c r="S607" s="44">
        <v>17.8657</v>
      </c>
      <c r="T607" s="41">
        <v>17.1721</v>
      </c>
      <c r="U607" s="42">
        <v>20.6784</v>
      </c>
      <c r="V607" s="43">
        <v>20.427699999999998</v>
      </c>
      <c r="W607" s="41">
        <v>18.142399999999999</v>
      </c>
      <c r="X607" s="42">
        <v>19.4328</v>
      </c>
      <c r="Y607" s="43">
        <v>18.23</v>
      </c>
      <c r="Z607" s="85"/>
      <c r="AA607" s="55"/>
      <c r="AB607" s="55"/>
      <c r="AC607" s="56"/>
    </row>
    <row r="608" spans="1:29" x14ac:dyDescent="0.15">
      <c r="A608" s="25"/>
      <c r="C608" s="29" t="s">
        <v>692</v>
      </c>
      <c r="D608" s="40">
        <v>31.603900000000003</v>
      </c>
      <c r="E608" s="41">
        <v>20.4679</v>
      </c>
      <c r="F608" s="42">
        <v>31.176600000000001</v>
      </c>
      <c r="G608" s="43">
        <v>34.201300000000003</v>
      </c>
      <c r="H608" s="41">
        <v>41.25</v>
      </c>
      <c r="I608" s="42">
        <v>34.5</v>
      </c>
      <c r="J608" s="42">
        <v>21.75</v>
      </c>
      <c r="K608" s="42">
        <v>21</v>
      </c>
      <c r="L608" s="42">
        <v>27.250000000000004</v>
      </c>
      <c r="M608" s="43">
        <v>13.5</v>
      </c>
      <c r="N608" s="44">
        <v>31.447000000000003</v>
      </c>
      <c r="O608" s="44">
        <v>31.758700000000001</v>
      </c>
      <c r="P608" s="41">
        <v>35.090900000000005</v>
      </c>
      <c r="Q608" s="44">
        <v>27.7988</v>
      </c>
      <c r="R608" s="44">
        <v>31.441000000000003</v>
      </c>
      <c r="S608" s="44">
        <v>32.796100000000003</v>
      </c>
      <c r="T608" s="41">
        <v>25.610300000000002</v>
      </c>
      <c r="U608" s="42">
        <v>34.427400000000006</v>
      </c>
      <c r="V608" s="43">
        <v>43.9771</v>
      </c>
      <c r="W608" s="41">
        <v>46.140599999999999</v>
      </c>
      <c r="X608" s="42">
        <v>32.590200000000003</v>
      </c>
      <c r="Y608" s="43">
        <v>22.270799999999998</v>
      </c>
      <c r="Z608" s="41">
        <v>53.598700000000001</v>
      </c>
      <c r="AA608" s="44">
        <v>53.439500000000002</v>
      </c>
      <c r="AB608" s="44">
        <v>46.745100000000001</v>
      </c>
      <c r="AC608" s="43">
        <v>54.286799999999999</v>
      </c>
    </row>
    <row r="609" spans="1:29" x14ac:dyDescent="0.15">
      <c r="A609" s="25"/>
      <c r="C609" s="29" t="s">
        <v>693</v>
      </c>
      <c r="D609" s="40">
        <v>5.1962000000000002</v>
      </c>
      <c r="E609" s="41">
        <v>5.8349000000000002</v>
      </c>
      <c r="F609" s="42">
        <v>3.5027999999999997</v>
      </c>
      <c r="G609" s="43">
        <v>6.4741000000000009</v>
      </c>
      <c r="H609" s="41">
        <v>6.5</v>
      </c>
      <c r="I609" s="42">
        <v>7.5</v>
      </c>
      <c r="J609" s="42">
        <v>2.25</v>
      </c>
      <c r="K609" s="42">
        <v>3</v>
      </c>
      <c r="L609" s="42">
        <v>3</v>
      </c>
      <c r="M609" s="43">
        <v>1.7500000000000002</v>
      </c>
      <c r="N609" s="44">
        <v>5.5363000000000007</v>
      </c>
      <c r="O609" s="44">
        <v>4.8608000000000002</v>
      </c>
      <c r="P609" s="41">
        <v>4.5686999999999998</v>
      </c>
      <c r="Q609" s="44">
        <v>5.2062999999999997</v>
      </c>
      <c r="R609" s="44">
        <v>3.4939999999999998</v>
      </c>
      <c r="S609" s="44">
        <v>7.7805999999999997</v>
      </c>
      <c r="T609" s="41">
        <v>4.4836</v>
      </c>
      <c r="U609" s="42">
        <v>3.8210000000000002</v>
      </c>
      <c r="V609" s="43">
        <v>8.6063000000000009</v>
      </c>
      <c r="W609" s="41">
        <v>6.9867999999999997</v>
      </c>
      <c r="X609" s="42">
        <v>5.8042999999999996</v>
      </c>
      <c r="Y609" s="43">
        <v>3.6296000000000004</v>
      </c>
      <c r="Z609" s="41">
        <v>12.753500000000001</v>
      </c>
      <c r="AA609" s="44">
        <v>6.8593000000000002</v>
      </c>
      <c r="AB609" s="44">
        <v>9.3788</v>
      </c>
      <c r="AC609" s="43">
        <v>5.2651000000000003</v>
      </c>
    </row>
    <row r="610" spans="1:29" s="70" customFormat="1" x14ac:dyDescent="0.15">
      <c r="A610" s="23"/>
      <c r="B610" s="23"/>
      <c r="C610" s="33" t="s">
        <v>694</v>
      </c>
      <c r="D610" s="65">
        <v>29.989300000000004</v>
      </c>
      <c r="E610" s="66">
        <v>39.067299999999996</v>
      </c>
      <c r="F610" s="67">
        <v>29.800500000000003</v>
      </c>
      <c r="G610" s="68">
        <v>28.081699999999998</v>
      </c>
      <c r="H610" s="66">
        <v>20.75</v>
      </c>
      <c r="I610" s="67">
        <v>22.25</v>
      </c>
      <c r="J610" s="67">
        <v>48</v>
      </c>
      <c r="K610" s="67">
        <v>36.75</v>
      </c>
      <c r="L610" s="67">
        <v>32.25</v>
      </c>
      <c r="M610" s="68">
        <v>68</v>
      </c>
      <c r="N610" s="69">
        <v>30.487500000000001</v>
      </c>
      <c r="O610" s="69">
        <v>29.498000000000001</v>
      </c>
      <c r="P610" s="66">
        <v>26.425799999999999</v>
      </c>
      <c r="Q610" s="69">
        <v>30.504999999999999</v>
      </c>
      <c r="R610" s="69">
        <v>32.989100000000001</v>
      </c>
      <c r="S610" s="69">
        <v>29.646099999999997</v>
      </c>
      <c r="T610" s="66">
        <v>37.263600000000004</v>
      </c>
      <c r="U610" s="67">
        <v>26.136100000000003</v>
      </c>
      <c r="V610" s="68">
        <v>15.2499</v>
      </c>
      <c r="W610" s="66">
        <v>17.893700000000003</v>
      </c>
      <c r="X610" s="67">
        <v>26.962999999999997</v>
      </c>
      <c r="Y610" s="68">
        <v>40.032400000000003</v>
      </c>
      <c r="Z610" s="66">
        <v>18.431999999999999</v>
      </c>
      <c r="AA610" s="69">
        <v>23.9057</v>
      </c>
      <c r="AB610" s="69">
        <v>26.4605</v>
      </c>
      <c r="AC610" s="68">
        <v>14.3948</v>
      </c>
    </row>
    <row r="611" spans="1:29" x14ac:dyDescent="0.15">
      <c r="A611" s="25"/>
      <c r="C611" s="29" t="s">
        <v>545</v>
      </c>
      <c r="D611" s="40">
        <v>0.55630000000000002</v>
      </c>
      <c r="E611" s="41">
        <v>0.51149999999999995</v>
      </c>
      <c r="F611" s="42">
        <v>0.55449999999999999</v>
      </c>
      <c r="G611" s="43">
        <v>0.57210000000000005</v>
      </c>
      <c r="H611" s="41">
        <v>0.5</v>
      </c>
      <c r="I611" s="42">
        <v>0.25</v>
      </c>
      <c r="J611" s="42">
        <v>0.25</v>
      </c>
      <c r="K611" s="42">
        <v>1.5</v>
      </c>
      <c r="L611" s="42">
        <v>0.75</v>
      </c>
      <c r="M611" s="43">
        <v>1</v>
      </c>
      <c r="N611" s="44">
        <v>0.79880000000000007</v>
      </c>
      <c r="O611" s="44">
        <v>0.31719999999999998</v>
      </c>
      <c r="P611" s="41">
        <v>0.46579999999999999</v>
      </c>
      <c r="Q611" s="44">
        <v>0.63860000000000006</v>
      </c>
      <c r="R611" s="44">
        <v>0.46729999999999999</v>
      </c>
      <c r="S611" s="44">
        <v>0.66160000000000008</v>
      </c>
      <c r="T611" s="41">
        <v>0.84819999999999995</v>
      </c>
      <c r="U611" s="42">
        <v>0.1215</v>
      </c>
      <c r="V611" s="43">
        <v>0.27190000000000003</v>
      </c>
      <c r="W611" s="41">
        <v>0.12570000000000001</v>
      </c>
      <c r="X611" s="42">
        <v>0.3024</v>
      </c>
      <c r="Y611" s="43">
        <v>1.0455000000000001</v>
      </c>
      <c r="Z611" s="41">
        <v>0.68600000000000005</v>
      </c>
      <c r="AA611" s="44">
        <v>0.60560000000000003</v>
      </c>
      <c r="AB611" s="44">
        <v>0.59289999999999998</v>
      </c>
      <c r="AC611" s="43">
        <v>0.63119999999999998</v>
      </c>
    </row>
    <row r="612" spans="1:29" x14ac:dyDescent="0.15">
      <c r="A612" s="26"/>
      <c r="B612" s="26"/>
      <c r="C612" s="31" t="s">
        <v>695</v>
      </c>
      <c r="D612" s="49">
        <f>(D605*1+D606*2+D607*3+D608*4+D609*5)/SUM(D605:D609)</f>
        <v>3.3493923342399241</v>
      </c>
      <c r="E612" s="50">
        <f t="shared" ref="E612:AB612" si="46">(E605*1+E606*2+E607*3+E608*4+E609*5)/SUM(E605:E609)</f>
        <v>3.1371737072418293</v>
      </c>
      <c r="F612" s="51">
        <f t="shared" si="46"/>
        <v>3.2789015722593153</v>
      </c>
      <c r="G612" s="52">
        <f t="shared" si="46"/>
        <v>3.4418427330397412</v>
      </c>
      <c r="H612" s="50">
        <f t="shared" si="46"/>
        <v>3.5174603174603174</v>
      </c>
      <c r="I612" s="51">
        <f t="shared" si="46"/>
        <v>3.3612903225806452</v>
      </c>
      <c r="J612" s="51">
        <f t="shared" si="46"/>
        <v>3.1932367149758454</v>
      </c>
      <c r="K612" s="51">
        <f t="shared" si="46"/>
        <v>3.1012145748987856</v>
      </c>
      <c r="L612" s="51">
        <f t="shared" si="46"/>
        <v>3.1753731343283582</v>
      </c>
      <c r="M612" s="52">
        <f t="shared" si="46"/>
        <v>3.25</v>
      </c>
      <c r="N612" s="53">
        <f t="shared" si="46"/>
        <v>3.3890432330088469</v>
      </c>
      <c r="O612" s="53">
        <f t="shared" si="46"/>
        <v>3.3111072482930779</v>
      </c>
      <c r="P612" s="50">
        <f t="shared" si="46"/>
        <v>3.365461924295873</v>
      </c>
      <c r="Q612" s="53">
        <f t="shared" si="46"/>
        <v>3.2725004502123261</v>
      </c>
      <c r="R612" s="53">
        <f t="shared" si="46"/>
        <v>3.2885901703397029</v>
      </c>
      <c r="S612" s="53">
        <f t="shared" si="46"/>
        <v>3.4914882870679933</v>
      </c>
      <c r="T612" s="50">
        <f t="shared" si="46"/>
        <v>3.2541873895185187</v>
      </c>
      <c r="U612" s="51">
        <f t="shared" si="46"/>
        <v>3.3312305149147776</v>
      </c>
      <c r="V612" s="52">
        <f t="shared" si="46"/>
        <v>3.5472826685259249</v>
      </c>
      <c r="W612" s="50">
        <f t="shared" si="46"/>
        <v>3.5753951844763456</v>
      </c>
      <c r="X612" s="51">
        <f t="shared" si="46"/>
        <v>3.3566445680597683</v>
      </c>
      <c r="Y612" s="52">
        <f t="shared" si="46"/>
        <v>3.1682356874585249</v>
      </c>
      <c r="Z612" s="50">
        <f t="shared" si="46"/>
        <v>3.7689102643356986</v>
      </c>
      <c r="AA612" s="53">
        <f t="shared" si="46"/>
        <v>3.6456913418829573</v>
      </c>
      <c r="AB612" s="53">
        <f t="shared" si="46"/>
        <v>3.6259181373772047</v>
      </c>
      <c r="AC612" s="52">
        <f>(AC605*1+AC606*2+AC607*3+AC608*4+AC609*5)/SUM(AC605:AC609)</f>
        <v>3.3966307341069029</v>
      </c>
    </row>
    <row r="613" spans="1:29" x14ac:dyDescent="0.15">
      <c r="A613" s="25"/>
      <c r="D613" s="40"/>
      <c r="E613" s="41"/>
      <c r="F613" s="42"/>
      <c r="G613" s="43"/>
      <c r="H613" s="41"/>
      <c r="I613" s="42"/>
      <c r="J613" s="42"/>
      <c r="K613" s="42"/>
      <c r="L613" s="42"/>
      <c r="M613" s="43"/>
      <c r="N613" s="44"/>
      <c r="O613" s="44"/>
      <c r="P613" s="41"/>
      <c r="Q613" s="44"/>
      <c r="R613" s="44"/>
      <c r="S613" s="44"/>
      <c r="T613" s="41"/>
      <c r="U613" s="42"/>
      <c r="V613" s="43"/>
      <c r="W613" s="41"/>
      <c r="X613" s="42"/>
      <c r="Y613" s="43"/>
      <c r="Z613" s="44"/>
      <c r="AA613" s="44"/>
      <c r="AB613" s="44"/>
      <c r="AC613" s="43"/>
    </row>
    <row r="614" spans="1:29" ht="42" x14ac:dyDescent="0.15">
      <c r="A614" s="24" t="s">
        <v>194</v>
      </c>
      <c r="B614" s="24" t="s">
        <v>195</v>
      </c>
      <c r="C614" s="30" t="s">
        <v>196</v>
      </c>
      <c r="D614" s="40"/>
      <c r="E614" s="41"/>
      <c r="F614" s="42"/>
      <c r="G614" s="43"/>
      <c r="H614" s="41"/>
      <c r="I614" s="42"/>
      <c r="J614" s="42"/>
      <c r="K614" s="42"/>
      <c r="L614" s="42"/>
      <c r="M614" s="43"/>
      <c r="N614" s="44"/>
      <c r="O614" s="44"/>
      <c r="P614" s="41"/>
      <c r="Q614" s="44"/>
      <c r="R614" s="44"/>
      <c r="S614" s="44"/>
      <c r="T614" s="41"/>
      <c r="U614" s="42"/>
      <c r="V614" s="43"/>
      <c r="W614" s="41"/>
      <c r="X614" s="42"/>
      <c r="Y614" s="43"/>
      <c r="Z614" s="44"/>
      <c r="AA614" s="44"/>
      <c r="AB614" s="44"/>
      <c r="AC614" s="43"/>
    </row>
    <row r="615" spans="1:29" x14ac:dyDescent="0.15">
      <c r="A615" s="25"/>
      <c r="C615" s="29" t="s">
        <v>689</v>
      </c>
      <c r="D615" s="40">
        <v>1.5112999999999999</v>
      </c>
      <c r="E615" s="41">
        <v>4.7095000000000002</v>
      </c>
      <c r="F615" s="42">
        <v>1.5734999999999999</v>
      </c>
      <c r="G615" s="43">
        <v>0.74360000000000004</v>
      </c>
      <c r="H615" s="41">
        <v>1.25</v>
      </c>
      <c r="I615" s="42">
        <v>2.25</v>
      </c>
      <c r="J615" s="42">
        <v>2</v>
      </c>
      <c r="K615" s="42">
        <v>1.25</v>
      </c>
      <c r="L615" s="42">
        <v>0.5</v>
      </c>
      <c r="M615" s="43">
        <v>0.25</v>
      </c>
      <c r="N615" s="44">
        <v>1.5570999999999999</v>
      </c>
      <c r="O615" s="44">
        <v>1.4661999999999999</v>
      </c>
      <c r="P615" s="41">
        <v>1.3195999999999999</v>
      </c>
      <c r="Q615" s="44">
        <v>1.1819</v>
      </c>
      <c r="R615" s="44">
        <v>1.9946999999999999</v>
      </c>
      <c r="S615" s="44">
        <v>1.6447000000000001</v>
      </c>
      <c r="T615" s="41">
        <v>1.9446000000000001</v>
      </c>
      <c r="U615" s="42">
        <v>1.2510000000000001</v>
      </c>
      <c r="V615" s="43">
        <v>0.66649999999999998</v>
      </c>
      <c r="W615" s="41">
        <v>0.76350000000000007</v>
      </c>
      <c r="X615" s="42">
        <v>1.5567</v>
      </c>
      <c r="Y615" s="43">
        <v>1.9147000000000001</v>
      </c>
      <c r="Z615" s="41">
        <v>1.2250000000000001</v>
      </c>
      <c r="AA615" s="44">
        <v>2.6711</v>
      </c>
      <c r="AB615" s="44">
        <v>1.7734000000000001</v>
      </c>
      <c r="AC615" s="43">
        <v>3.7044999999999999</v>
      </c>
    </row>
    <row r="616" spans="1:29" x14ac:dyDescent="0.15">
      <c r="A616" s="25"/>
      <c r="C616" s="29" t="s">
        <v>690</v>
      </c>
      <c r="D616" s="40">
        <v>5.0373000000000001</v>
      </c>
      <c r="E616" s="41">
        <v>3.9125000000000001</v>
      </c>
      <c r="F616" s="42">
        <v>5.9443000000000001</v>
      </c>
      <c r="G616" s="43">
        <v>4.5886000000000005</v>
      </c>
      <c r="H616" s="41">
        <v>3.25</v>
      </c>
      <c r="I616" s="42">
        <v>5.5</v>
      </c>
      <c r="J616" s="42">
        <v>7.75</v>
      </c>
      <c r="K616" s="42">
        <v>4.25</v>
      </c>
      <c r="L616" s="42">
        <v>6.25</v>
      </c>
      <c r="M616" s="43">
        <v>4.75</v>
      </c>
      <c r="N616" s="44">
        <v>5.0293000000000001</v>
      </c>
      <c r="O616" s="44">
        <v>5.0451999999999995</v>
      </c>
      <c r="P616" s="41">
        <v>4.9133999999999993</v>
      </c>
      <c r="Q616" s="44">
        <v>6.5993999999999993</v>
      </c>
      <c r="R616" s="44">
        <v>4.2701000000000002</v>
      </c>
      <c r="S616" s="44">
        <v>3.9323999999999999</v>
      </c>
      <c r="T616" s="41">
        <v>5.2139999999999995</v>
      </c>
      <c r="U616" s="42">
        <v>5.1634000000000002</v>
      </c>
      <c r="V616" s="43">
        <v>4.4523999999999999</v>
      </c>
      <c r="W616" s="41">
        <v>3.8110999999999997</v>
      </c>
      <c r="X616" s="42">
        <v>6.1238000000000001</v>
      </c>
      <c r="Y616" s="43">
        <v>4.6036000000000001</v>
      </c>
      <c r="Z616" s="41">
        <v>12.3439</v>
      </c>
      <c r="AA616" s="44">
        <v>9.7052999999999994</v>
      </c>
      <c r="AB616" s="44">
        <v>9.8932000000000002</v>
      </c>
      <c r="AC616" s="43">
        <v>15.4072</v>
      </c>
    </row>
    <row r="617" spans="1:29" x14ac:dyDescent="0.15">
      <c r="A617" s="25"/>
      <c r="C617" s="29" t="s">
        <v>691</v>
      </c>
      <c r="D617" s="40">
        <v>11.131600000000001</v>
      </c>
      <c r="E617" s="41">
        <v>11.8226</v>
      </c>
      <c r="F617" s="42">
        <v>12.497999999999999</v>
      </c>
      <c r="G617" s="43">
        <v>9.9387000000000008</v>
      </c>
      <c r="H617" s="41">
        <v>11.5</v>
      </c>
      <c r="I617" s="42">
        <v>9.75</v>
      </c>
      <c r="J617" s="42">
        <v>12.25</v>
      </c>
      <c r="K617" s="42">
        <v>14.75</v>
      </c>
      <c r="L617" s="42">
        <v>10.25</v>
      </c>
      <c r="M617" s="43">
        <v>6.25</v>
      </c>
      <c r="N617" s="44">
        <v>11.295500000000001</v>
      </c>
      <c r="O617" s="44">
        <v>10.97</v>
      </c>
      <c r="P617" s="41">
        <v>10.9315</v>
      </c>
      <c r="Q617" s="44">
        <v>12.976699999999999</v>
      </c>
      <c r="R617" s="44">
        <v>9.3638999999999992</v>
      </c>
      <c r="S617" s="44">
        <v>11.1526</v>
      </c>
      <c r="T617" s="41">
        <v>9.8666999999999998</v>
      </c>
      <c r="U617" s="42">
        <v>14.0487</v>
      </c>
      <c r="V617" s="43">
        <v>11.271599999999999</v>
      </c>
      <c r="W617" s="41">
        <v>9.6948000000000008</v>
      </c>
      <c r="X617" s="42">
        <v>13.1991</v>
      </c>
      <c r="Y617" s="43">
        <v>10.1334</v>
      </c>
      <c r="Z617" s="85"/>
      <c r="AA617" s="55"/>
      <c r="AB617" s="55"/>
      <c r="AC617" s="56"/>
    </row>
    <row r="618" spans="1:29" x14ac:dyDescent="0.15">
      <c r="A618" s="25"/>
      <c r="C618" s="29" t="s">
        <v>692</v>
      </c>
      <c r="D618" s="40">
        <v>34.5334</v>
      </c>
      <c r="E618" s="41">
        <v>24.636800000000001</v>
      </c>
      <c r="F618" s="42">
        <v>34.829300000000003</v>
      </c>
      <c r="G618" s="43">
        <v>36.495400000000004</v>
      </c>
      <c r="H618" s="41">
        <v>46.75</v>
      </c>
      <c r="I618" s="42">
        <v>35.75</v>
      </c>
      <c r="J618" s="42">
        <v>26</v>
      </c>
      <c r="K618" s="42">
        <v>18</v>
      </c>
      <c r="L618" s="42">
        <v>29.75</v>
      </c>
      <c r="M618" s="43">
        <v>22</v>
      </c>
      <c r="N618" s="44">
        <v>34.509499999999996</v>
      </c>
      <c r="O618" s="44">
        <v>34.557000000000002</v>
      </c>
      <c r="P618" s="41">
        <v>39.916400000000003</v>
      </c>
      <c r="Q618" s="44">
        <v>32.804299999999998</v>
      </c>
      <c r="R618" s="44">
        <v>33.728400000000001</v>
      </c>
      <c r="S618" s="44">
        <v>32.009100000000004</v>
      </c>
      <c r="T618" s="41">
        <v>28.016300000000001</v>
      </c>
      <c r="U618" s="42">
        <v>38.1952</v>
      </c>
      <c r="V618" s="43">
        <v>47.731699999999996</v>
      </c>
      <c r="W618" s="41">
        <v>50.700900000000004</v>
      </c>
      <c r="X618" s="42">
        <v>33.950499999999998</v>
      </c>
      <c r="Y618" s="43">
        <v>25.830300000000001</v>
      </c>
      <c r="Z618" s="41">
        <v>51.3142</v>
      </c>
      <c r="AA618" s="44">
        <v>48.363900000000001</v>
      </c>
      <c r="AB618" s="44">
        <v>41.576500000000003</v>
      </c>
      <c r="AC618" s="43">
        <v>52.184199999999997</v>
      </c>
    </row>
    <row r="619" spans="1:29" x14ac:dyDescent="0.15">
      <c r="A619" s="25"/>
      <c r="C619" s="29" t="s">
        <v>693</v>
      </c>
      <c r="D619" s="40">
        <v>4.7721</v>
      </c>
      <c r="E619" s="41">
        <v>2.0598000000000001</v>
      </c>
      <c r="F619" s="42">
        <v>3.7911999999999999</v>
      </c>
      <c r="G619" s="43">
        <v>6.0823</v>
      </c>
      <c r="H619" s="41">
        <v>7.0000000000000009</v>
      </c>
      <c r="I619" s="42">
        <v>5.25</v>
      </c>
      <c r="J619" s="42">
        <v>4</v>
      </c>
      <c r="K619" s="42">
        <v>1.7500000000000002</v>
      </c>
      <c r="L619" s="42">
        <v>2.5</v>
      </c>
      <c r="M619" s="43">
        <v>2</v>
      </c>
      <c r="N619" s="44">
        <v>5.0426000000000002</v>
      </c>
      <c r="O619" s="44">
        <v>4.5053000000000001</v>
      </c>
      <c r="P619" s="41">
        <v>4.5578000000000003</v>
      </c>
      <c r="Q619" s="44">
        <v>4.6385999999999994</v>
      </c>
      <c r="R619" s="44">
        <v>5.1429</v>
      </c>
      <c r="S619" s="44">
        <v>4.7366999999999999</v>
      </c>
      <c r="T619" s="41">
        <v>2.8209</v>
      </c>
      <c r="U619" s="42">
        <v>4.9318</v>
      </c>
      <c r="V619" s="43">
        <v>9.7380999999999993</v>
      </c>
      <c r="W619" s="41">
        <v>6.4650999999999996</v>
      </c>
      <c r="X619" s="42">
        <v>6.2046999999999999</v>
      </c>
      <c r="Y619" s="43">
        <v>2.3193999999999999</v>
      </c>
      <c r="Z619" s="41">
        <v>11.501799999999999</v>
      </c>
      <c r="AA619" s="44">
        <v>5.2746000000000004</v>
      </c>
      <c r="AB619" s="44">
        <v>8.8260000000000005</v>
      </c>
      <c r="AC619" s="43">
        <v>5.9440999999999997</v>
      </c>
    </row>
    <row r="620" spans="1:29" s="70" customFormat="1" x14ac:dyDescent="0.15">
      <c r="A620" s="23"/>
      <c r="B620" s="23"/>
      <c r="C620" s="33" t="s">
        <v>694</v>
      </c>
      <c r="D620" s="65">
        <v>42.387799999999999</v>
      </c>
      <c r="E620" s="66">
        <v>52.603100000000005</v>
      </c>
      <c r="F620" s="67">
        <v>40.792299999999997</v>
      </c>
      <c r="G620" s="68">
        <v>41.390999999999998</v>
      </c>
      <c r="H620" s="66">
        <v>29.5</v>
      </c>
      <c r="I620" s="67">
        <v>41</v>
      </c>
      <c r="J620" s="67">
        <v>47.75</v>
      </c>
      <c r="K620" s="67">
        <v>58.5</v>
      </c>
      <c r="L620" s="67">
        <v>50.5</v>
      </c>
      <c r="M620" s="68">
        <v>64.25</v>
      </c>
      <c r="N620" s="69">
        <v>42.2331</v>
      </c>
      <c r="O620" s="69">
        <v>42.540299999999995</v>
      </c>
      <c r="P620" s="66">
        <v>38.129800000000003</v>
      </c>
      <c r="Q620" s="69">
        <v>41.208600000000004</v>
      </c>
      <c r="R620" s="69">
        <v>45.305700000000002</v>
      </c>
      <c r="S620" s="69">
        <v>44.907499999999999</v>
      </c>
      <c r="T620" s="66">
        <v>51.302099999999996</v>
      </c>
      <c r="U620" s="67">
        <v>35.832700000000003</v>
      </c>
      <c r="V620" s="68">
        <v>26.005600000000001</v>
      </c>
      <c r="W620" s="66">
        <v>28.259899999999998</v>
      </c>
      <c r="X620" s="67">
        <v>38.400300000000001</v>
      </c>
      <c r="Y620" s="68">
        <v>54.323600000000006</v>
      </c>
      <c r="Z620" s="66">
        <v>22.5884</v>
      </c>
      <c r="AA620" s="69">
        <v>33.25</v>
      </c>
      <c r="AB620" s="69">
        <v>37.4358</v>
      </c>
      <c r="AC620" s="68">
        <v>21.330400000000001</v>
      </c>
    </row>
    <row r="621" spans="1:29" x14ac:dyDescent="0.15">
      <c r="A621" s="25"/>
      <c r="C621" s="29" t="s">
        <v>545</v>
      </c>
      <c r="D621" s="40">
        <v>0.62649999999999995</v>
      </c>
      <c r="E621" s="41">
        <v>0.25579999999999997</v>
      </c>
      <c r="F621" s="42">
        <v>0.57150000000000001</v>
      </c>
      <c r="G621" s="43">
        <v>0.76049999999999995</v>
      </c>
      <c r="H621" s="41">
        <v>0.75</v>
      </c>
      <c r="I621" s="42">
        <v>0.5</v>
      </c>
      <c r="J621" s="42">
        <v>0.25</v>
      </c>
      <c r="K621" s="42">
        <v>1.5</v>
      </c>
      <c r="L621" s="42">
        <v>0.25</v>
      </c>
      <c r="M621" s="43">
        <v>0.5</v>
      </c>
      <c r="N621" s="44">
        <v>0.33289999999999997</v>
      </c>
      <c r="O621" s="44">
        <v>0.91599999999999993</v>
      </c>
      <c r="P621" s="41">
        <v>0.23139999999999999</v>
      </c>
      <c r="Q621" s="44">
        <v>0.59060000000000001</v>
      </c>
      <c r="R621" s="44">
        <v>0.1943</v>
      </c>
      <c r="S621" s="44">
        <v>1.6169</v>
      </c>
      <c r="T621" s="41">
        <v>0.83549999999999991</v>
      </c>
      <c r="U621" s="42">
        <v>0.57720000000000005</v>
      </c>
      <c r="V621" s="43">
        <v>0.1343</v>
      </c>
      <c r="W621" s="41">
        <v>0.30469999999999997</v>
      </c>
      <c r="X621" s="42">
        <v>0.56490000000000007</v>
      </c>
      <c r="Y621" s="43">
        <v>0.87500000000000011</v>
      </c>
      <c r="Z621" s="41">
        <v>1.0266999999999999</v>
      </c>
      <c r="AA621" s="44">
        <v>0.73499999999999999</v>
      </c>
      <c r="AB621" s="44">
        <v>0.49509999999999998</v>
      </c>
      <c r="AC621" s="43">
        <v>1.4295</v>
      </c>
    </row>
    <row r="622" spans="1:29" x14ac:dyDescent="0.15">
      <c r="A622" s="26"/>
      <c r="B622" s="26"/>
      <c r="C622" s="31" t="s">
        <v>695</v>
      </c>
      <c r="D622" s="49">
        <f>(D615*1+D616*2+D617*3+D618*4+D619*5)/SUM(D615:D619)</f>
        <v>3.6320480401223465</v>
      </c>
      <c r="E622" s="50">
        <f t="shared" ref="E622:AC622" si="47">(E615*1+E616*2+E617*3+E618*4+E619*5)/SUM(E615:E619)</f>
        <v>3.3272063502838281</v>
      </c>
      <c r="F622" s="51">
        <f t="shared" si="47"/>
        <v>3.5682555004323255</v>
      </c>
      <c r="G622" s="52">
        <f t="shared" si="47"/>
        <v>3.7361319029328279</v>
      </c>
      <c r="H622" s="50">
        <f t="shared" si="47"/>
        <v>3.7885304659498207</v>
      </c>
      <c r="I622" s="51">
        <f t="shared" si="47"/>
        <v>3.6196581196581197</v>
      </c>
      <c r="J622" s="51">
        <f t="shared" si="47"/>
        <v>3.4278846153846154</v>
      </c>
      <c r="K622" s="51">
        <f t="shared" si="47"/>
        <v>3.3687499999999999</v>
      </c>
      <c r="L622" s="51">
        <f t="shared" si="47"/>
        <v>3.5583756345177666</v>
      </c>
      <c r="M622" s="52">
        <f t="shared" si="47"/>
        <v>3.5886524822695036</v>
      </c>
      <c r="N622" s="53">
        <f t="shared" si="47"/>
        <v>3.6346623950969805</v>
      </c>
      <c r="O622" s="53">
        <f t="shared" si="47"/>
        <v>3.6294246750743233</v>
      </c>
      <c r="P622" s="50">
        <f t="shared" si="47"/>
        <v>3.6729441081658116</v>
      </c>
      <c r="Q622" s="53">
        <f t="shared" si="47"/>
        <v>3.5690341558292062</v>
      </c>
      <c r="R622" s="53">
        <f t="shared" si="47"/>
        <v>3.6560495412844038</v>
      </c>
      <c r="S622" s="53">
        <f t="shared" si="47"/>
        <v>3.6406803115445392</v>
      </c>
      <c r="T622" s="50">
        <f t="shared" si="47"/>
        <v>3.5130300339514231</v>
      </c>
      <c r="U622" s="51">
        <f t="shared" si="47"/>
        <v>3.6352152300436704</v>
      </c>
      <c r="V622" s="52">
        <f t="shared" si="47"/>
        <v>3.8316037167463444</v>
      </c>
      <c r="W622" s="50">
        <f t="shared" si="47"/>
        <v>3.8160239881067359</v>
      </c>
      <c r="X622" s="51">
        <f t="shared" si="47"/>
        <v>3.6082218668693926</v>
      </c>
      <c r="Y622" s="52">
        <f t="shared" si="47"/>
        <v>3.4918618614596868</v>
      </c>
      <c r="Z622" s="50">
        <f t="shared" si="47"/>
        <v>3.779262655315383</v>
      </c>
      <c r="AA622" s="53">
        <f t="shared" si="47"/>
        <v>3.664480291570539</v>
      </c>
      <c r="AB622" s="53">
        <f t="shared" si="47"/>
        <v>3.73770201275675</v>
      </c>
      <c r="AC622" s="52">
        <f t="shared" si="47"/>
        <v>3.5341299844640086</v>
      </c>
    </row>
    <row r="623" spans="1:29" x14ac:dyDescent="0.15">
      <c r="A623" s="25"/>
      <c r="D623" s="40"/>
      <c r="E623" s="41"/>
      <c r="F623" s="42"/>
      <c r="G623" s="43"/>
      <c r="H623" s="41"/>
      <c r="I623" s="42"/>
      <c r="J623" s="42"/>
      <c r="K623" s="42"/>
      <c r="L623" s="42"/>
      <c r="M623" s="43"/>
      <c r="N623" s="44"/>
      <c r="O623" s="44"/>
      <c r="P623" s="41"/>
      <c r="Q623" s="44"/>
      <c r="R623" s="44"/>
      <c r="S623" s="44"/>
      <c r="T623" s="41"/>
      <c r="U623" s="42"/>
      <c r="V623" s="43"/>
      <c r="W623" s="41"/>
      <c r="X623" s="42"/>
      <c r="Y623" s="43"/>
      <c r="Z623" s="44"/>
      <c r="AA623" s="44"/>
      <c r="AB623" s="44"/>
      <c r="AC623" s="43"/>
    </row>
    <row r="624" spans="1:29" ht="42" x14ac:dyDescent="0.15">
      <c r="A624" s="24" t="s">
        <v>197</v>
      </c>
      <c r="B624" s="24" t="s">
        <v>198</v>
      </c>
      <c r="C624" s="30" t="s">
        <v>199</v>
      </c>
      <c r="D624" s="40"/>
      <c r="E624" s="41"/>
      <c r="F624" s="42"/>
      <c r="G624" s="43"/>
      <c r="H624" s="41"/>
      <c r="I624" s="42"/>
      <c r="J624" s="42"/>
      <c r="K624" s="42"/>
      <c r="L624" s="42"/>
      <c r="M624" s="43"/>
      <c r="N624" s="44"/>
      <c r="O624" s="44"/>
      <c r="P624" s="41"/>
      <c r="Q624" s="44"/>
      <c r="R624" s="44"/>
      <c r="S624" s="44"/>
      <c r="T624" s="41"/>
      <c r="U624" s="42"/>
      <c r="V624" s="43"/>
      <c r="W624" s="41"/>
      <c r="X624" s="42"/>
      <c r="Y624" s="43"/>
      <c r="Z624" s="44"/>
      <c r="AA624" s="44"/>
      <c r="AB624" s="44"/>
      <c r="AC624" s="43"/>
    </row>
    <row r="625" spans="1:29" x14ac:dyDescent="0.15">
      <c r="A625" s="25"/>
      <c r="C625" s="29" t="s">
        <v>689</v>
      </c>
      <c r="D625" s="40">
        <v>2.0777000000000001</v>
      </c>
      <c r="E625" s="41">
        <v>4.0011000000000001</v>
      </c>
      <c r="F625" s="42">
        <v>2.3151000000000002</v>
      </c>
      <c r="G625" s="43">
        <v>1.4610000000000001</v>
      </c>
      <c r="H625" s="41">
        <v>2.5</v>
      </c>
      <c r="I625" s="42">
        <v>3</v>
      </c>
      <c r="J625" s="42">
        <v>2.25</v>
      </c>
      <c r="K625" s="42">
        <v>0.75</v>
      </c>
      <c r="L625" s="42">
        <v>0.5</v>
      </c>
      <c r="M625" s="43">
        <v>0</v>
      </c>
      <c r="N625" s="44">
        <v>1.9590000000000001</v>
      </c>
      <c r="O625" s="44">
        <v>2.1947000000000001</v>
      </c>
      <c r="P625" s="41">
        <v>1.7853000000000001</v>
      </c>
      <c r="Q625" s="44">
        <v>2.9239999999999999</v>
      </c>
      <c r="R625" s="44">
        <v>1.4350999999999998</v>
      </c>
      <c r="S625" s="44">
        <v>2.0617000000000001</v>
      </c>
      <c r="T625" s="41">
        <v>2.1565999999999996</v>
      </c>
      <c r="U625" s="42">
        <v>1.9081000000000001</v>
      </c>
      <c r="V625" s="43">
        <v>2.0655000000000001</v>
      </c>
      <c r="W625" s="41">
        <v>1.2503</v>
      </c>
      <c r="X625" s="42">
        <v>2.2018</v>
      </c>
      <c r="Y625" s="43">
        <v>2.4587000000000003</v>
      </c>
      <c r="Z625" s="41">
        <v>1.4905999999999999</v>
      </c>
      <c r="AA625" s="44">
        <v>4.4629000000000003</v>
      </c>
      <c r="AB625" s="44">
        <v>1.6981999999999999</v>
      </c>
      <c r="AC625" s="43">
        <v>4.3171999999999997</v>
      </c>
    </row>
    <row r="626" spans="1:29" x14ac:dyDescent="0.15">
      <c r="A626" s="25"/>
      <c r="C626" s="29" t="s">
        <v>690</v>
      </c>
      <c r="D626" s="40">
        <v>6.2077999999999998</v>
      </c>
      <c r="E626" s="41">
        <v>3.4694000000000003</v>
      </c>
      <c r="F626" s="42">
        <v>6.8403000000000009</v>
      </c>
      <c r="G626" s="43">
        <v>6.3596000000000004</v>
      </c>
      <c r="H626" s="41">
        <v>8</v>
      </c>
      <c r="I626" s="42">
        <v>5.5</v>
      </c>
      <c r="J626" s="42">
        <v>8.25</v>
      </c>
      <c r="K626" s="42">
        <v>4</v>
      </c>
      <c r="L626" s="42">
        <v>3</v>
      </c>
      <c r="M626" s="43">
        <v>5.75</v>
      </c>
      <c r="N626" s="44">
        <v>7.2652999999999999</v>
      </c>
      <c r="O626" s="44">
        <v>5.165</v>
      </c>
      <c r="P626" s="41">
        <v>7.1203000000000003</v>
      </c>
      <c r="Q626" s="44">
        <v>6.8140000000000009</v>
      </c>
      <c r="R626" s="44">
        <v>6.3677000000000001</v>
      </c>
      <c r="S626" s="44">
        <v>4.1723999999999997</v>
      </c>
      <c r="T626" s="41">
        <v>6.2145999999999999</v>
      </c>
      <c r="U626" s="42">
        <v>5.8407999999999998</v>
      </c>
      <c r="V626" s="43">
        <v>6.6183000000000005</v>
      </c>
      <c r="W626" s="41">
        <v>6.4141000000000004</v>
      </c>
      <c r="X626" s="42">
        <v>6.2087000000000003</v>
      </c>
      <c r="Y626" s="43">
        <v>5.9540000000000006</v>
      </c>
      <c r="Z626" s="41">
        <v>13.1426</v>
      </c>
      <c r="AA626" s="44">
        <v>12.070499999999999</v>
      </c>
      <c r="AB626" s="44">
        <v>12.773</v>
      </c>
      <c r="AC626" s="43">
        <v>19.0746</v>
      </c>
    </row>
    <row r="627" spans="1:29" x14ac:dyDescent="0.15">
      <c r="A627" s="25"/>
      <c r="C627" s="29" t="s">
        <v>691</v>
      </c>
      <c r="D627" s="40">
        <v>16.1403</v>
      </c>
      <c r="E627" s="41">
        <v>15.945300000000001</v>
      </c>
      <c r="F627" s="42">
        <v>17.605399999999999</v>
      </c>
      <c r="G627" s="43">
        <v>15.1052</v>
      </c>
      <c r="H627" s="41">
        <v>19.25</v>
      </c>
      <c r="I627" s="42">
        <v>12.75</v>
      </c>
      <c r="J627" s="42">
        <v>23</v>
      </c>
      <c r="K627" s="42">
        <v>16.5</v>
      </c>
      <c r="L627" s="42">
        <v>7.0000000000000009</v>
      </c>
      <c r="M627" s="43">
        <v>17.5</v>
      </c>
      <c r="N627" s="44">
        <v>15.9747</v>
      </c>
      <c r="O627" s="44">
        <v>16.303699999999999</v>
      </c>
      <c r="P627" s="41">
        <v>17.203699999999998</v>
      </c>
      <c r="Q627" s="44">
        <v>16.247199999999999</v>
      </c>
      <c r="R627" s="44">
        <v>16.1371</v>
      </c>
      <c r="S627" s="44">
        <v>15.1364</v>
      </c>
      <c r="T627" s="41">
        <v>14.744899999999999</v>
      </c>
      <c r="U627" s="42">
        <v>15.9383</v>
      </c>
      <c r="V627" s="43">
        <v>20.087800000000001</v>
      </c>
      <c r="W627" s="41">
        <v>17.567499999999999</v>
      </c>
      <c r="X627" s="42">
        <v>17.581800000000001</v>
      </c>
      <c r="Y627" s="43">
        <v>14.091699999999999</v>
      </c>
      <c r="Z627" s="85"/>
      <c r="AA627" s="55"/>
      <c r="AB627" s="55"/>
      <c r="AC627" s="56"/>
    </row>
    <row r="628" spans="1:29" x14ac:dyDescent="0.15">
      <c r="A628" s="25"/>
      <c r="C628" s="29" t="s">
        <v>692</v>
      </c>
      <c r="D628" s="40">
        <v>29.6082</v>
      </c>
      <c r="E628" s="41">
        <v>20.6417</v>
      </c>
      <c r="F628" s="42">
        <v>29.398200000000003</v>
      </c>
      <c r="G628" s="43">
        <v>31.808599999999998</v>
      </c>
      <c r="H628" s="41">
        <v>42.5</v>
      </c>
      <c r="I628" s="42">
        <v>32</v>
      </c>
      <c r="J628" s="42">
        <v>19</v>
      </c>
      <c r="K628" s="42">
        <v>21.75</v>
      </c>
      <c r="L628" s="42">
        <v>14.75</v>
      </c>
      <c r="M628" s="43">
        <v>15.5</v>
      </c>
      <c r="N628" s="44">
        <v>29.160999999999998</v>
      </c>
      <c r="O628" s="44">
        <v>30.049199999999999</v>
      </c>
      <c r="P628" s="41">
        <v>34.5779</v>
      </c>
      <c r="Q628" s="44">
        <v>26.600800000000003</v>
      </c>
      <c r="R628" s="44">
        <v>28.1158</v>
      </c>
      <c r="S628" s="44">
        <v>29.900100000000002</v>
      </c>
      <c r="T628" s="41">
        <v>24.130099999999999</v>
      </c>
      <c r="U628" s="42">
        <v>37.4621</v>
      </c>
      <c r="V628" s="43">
        <v>35.427300000000002</v>
      </c>
      <c r="W628" s="41">
        <v>38.846299999999999</v>
      </c>
      <c r="X628" s="42">
        <v>32.578099999999999</v>
      </c>
      <c r="Y628" s="43">
        <v>21.700500000000002</v>
      </c>
      <c r="Z628" s="41">
        <v>57.091700000000003</v>
      </c>
      <c r="AA628" s="44">
        <v>51.5154</v>
      </c>
      <c r="AB628" s="44">
        <v>39.650300000000001</v>
      </c>
      <c r="AC628" s="43">
        <v>54.393099999999997</v>
      </c>
    </row>
    <row r="629" spans="1:29" x14ac:dyDescent="0.15">
      <c r="A629" s="25"/>
      <c r="C629" s="29" t="s">
        <v>693</v>
      </c>
      <c r="D629" s="40">
        <v>2.7662</v>
      </c>
      <c r="E629" s="41">
        <v>0.78410000000000002</v>
      </c>
      <c r="F629" s="42">
        <v>1.7934999999999999</v>
      </c>
      <c r="G629" s="43">
        <v>3.8886999999999996</v>
      </c>
      <c r="H629" s="41">
        <v>3</v>
      </c>
      <c r="I629" s="42">
        <v>4.5</v>
      </c>
      <c r="J629" s="42">
        <v>1.7500000000000002</v>
      </c>
      <c r="K629" s="42">
        <v>1.7500000000000002</v>
      </c>
      <c r="L629" s="42">
        <v>0.5</v>
      </c>
      <c r="M629" s="43">
        <v>1.7500000000000002</v>
      </c>
      <c r="N629" s="44">
        <v>2.9064999999999999</v>
      </c>
      <c r="O629" s="44">
        <v>2.6278000000000001</v>
      </c>
      <c r="P629" s="41">
        <v>2.3272999999999997</v>
      </c>
      <c r="Q629" s="44">
        <v>2.6936</v>
      </c>
      <c r="R629" s="44">
        <v>2.4409000000000001</v>
      </c>
      <c r="S629" s="44">
        <v>3.6024000000000003</v>
      </c>
      <c r="T629" s="41">
        <v>2.0383999999999998</v>
      </c>
      <c r="U629" s="42">
        <v>2.6286</v>
      </c>
      <c r="V629" s="43">
        <v>4.8400999999999996</v>
      </c>
      <c r="W629" s="41">
        <v>3.5606999999999998</v>
      </c>
      <c r="X629" s="42">
        <v>4.2063000000000006</v>
      </c>
      <c r="Y629" s="43">
        <v>0.90349999999999997</v>
      </c>
      <c r="Z629" s="41">
        <v>9.3609000000000009</v>
      </c>
      <c r="AA629" s="44">
        <v>4.9782999999999999</v>
      </c>
      <c r="AB629" s="44">
        <v>8.7218999999999998</v>
      </c>
      <c r="AC629" s="43">
        <v>6.3372999999999999</v>
      </c>
    </row>
    <row r="630" spans="1:29" s="70" customFormat="1" x14ac:dyDescent="0.15">
      <c r="A630" s="23"/>
      <c r="B630" s="23"/>
      <c r="C630" s="33" t="s">
        <v>694</v>
      </c>
      <c r="D630" s="65">
        <v>42.560500000000005</v>
      </c>
      <c r="E630" s="66">
        <v>54.9026</v>
      </c>
      <c r="F630" s="67">
        <v>40.851500000000001</v>
      </c>
      <c r="G630" s="68">
        <v>41.101199999999999</v>
      </c>
      <c r="H630" s="66">
        <v>24.25</v>
      </c>
      <c r="I630" s="67">
        <v>42</v>
      </c>
      <c r="J630" s="67">
        <v>45.25</v>
      </c>
      <c r="K630" s="67">
        <v>53.5</v>
      </c>
      <c r="L630" s="67">
        <v>73.25</v>
      </c>
      <c r="M630" s="68">
        <v>58.75</v>
      </c>
      <c r="N630" s="69">
        <v>42.148299999999999</v>
      </c>
      <c r="O630" s="69">
        <v>42.967100000000002</v>
      </c>
      <c r="P630" s="66">
        <v>35.654899999999998</v>
      </c>
      <c r="Q630" s="69">
        <v>44.295699999999997</v>
      </c>
      <c r="R630" s="69">
        <v>45.034300000000002</v>
      </c>
      <c r="S630" s="69">
        <v>44.778199999999998</v>
      </c>
      <c r="T630" s="66">
        <v>49.976900000000001</v>
      </c>
      <c r="U630" s="67">
        <v>35.280200000000001</v>
      </c>
      <c r="V630" s="68">
        <v>30.914999999999999</v>
      </c>
      <c r="W630" s="66">
        <v>31.8888</v>
      </c>
      <c r="X630" s="67">
        <v>36.789400000000001</v>
      </c>
      <c r="Y630" s="68">
        <v>53.961099999999995</v>
      </c>
      <c r="Z630" s="66">
        <v>18.231200000000001</v>
      </c>
      <c r="AA630" s="69">
        <v>26.181100000000001</v>
      </c>
      <c r="AB630" s="69">
        <v>36.030299999999997</v>
      </c>
      <c r="AC630" s="68">
        <v>14.653700000000001</v>
      </c>
    </row>
    <row r="631" spans="1:29" x14ac:dyDescent="0.15">
      <c r="A631" s="25"/>
      <c r="C631" s="29" t="s">
        <v>545</v>
      </c>
      <c r="D631" s="40">
        <v>0.63919999999999999</v>
      </c>
      <c r="E631" s="41">
        <v>0.25579999999999997</v>
      </c>
      <c r="F631" s="42">
        <v>1.1960999999999999</v>
      </c>
      <c r="G631" s="43">
        <v>0.27560000000000001</v>
      </c>
      <c r="H631" s="41">
        <v>0.5</v>
      </c>
      <c r="I631" s="42">
        <v>0.25</v>
      </c>
      <c r="J631" s="42">
        <v>0.5</v>
      </c>
      <c r="K631" s="42">
        <v>1.7500000000000002</v>
      </c>
      <c r="L631" s="42">
        <v>1</v>
      </c>
      <c r="M631" s="43">
        <v>0.75</v>
      </c>
      <c r="N631" s="44">
        <v>0.58520000000000005</v>
      </c>
      <c r="O631" s="44">
        <v>0.6923999999999999</v>
      </c>
      <c r="P631" s="41">
        <v>1.3305</v>
      </c>
      <c r="Q631" s="44">
        <v>0.42480000000000001</v>
      </c>
      <c r="R631" s="44">
        <v>0.46889999999999998</v>
      </c>
      <c r="S631" s="44">
        <v>0.3488</v>
      </c>
      <c r="T631" s="41">
        <v>0.73860000000000003</v>
      </c>
      <c r="U631" s="42">
        <v>0.94179999999999997</v>
      </c>
      <c r="V631" s="43">
        <v>4.5999999999999999E-2</v>
      </c>
      <c r="W631" s="41">
        <v>0.47239999999999999</v>
      </c>
      <c r="X631" s="42">
        <v>0.43390000000000001</v>
      </c>
      <c r="Y631" s="43">
        <v>0.9305000000000001</v>
      </c>
      <c r="Z631" s="41">
        <v>0.68310000000000004</v>
      </c>
      <c r="AA631" s="44">
        <v>0.79169999999999996</v>
      </c>
      <c r="AB631" s="44">
        <v>1.1262000000000001</v>
      </c>
      <c r="AC631" s="43">
        <v>1.2241</v>
      </c>
    </row>
    <row r="632" spans="1:29" x14ac:dyDescent="0.15">
      <c r="A632" s="26"/>
      <c r="B632" s="26"/>
      <c r="C632" s="31" t="s">
        <v>695</v>
      </c>
      <c r="D632" s="49">
        <f>(D625*1+D626*2+D627*3+D628*4+D629*5)/SUM(D625:D629)</f>
        <v>3.4362202949989613</v>
      </c>
      <c r="E632" s="50">
        <f t="shared" ref="E632:AC632" si="48">(E625*1+E626*2+E627*3+E628*4+E629*5)/SUM(E625:E629)</f>
        <v>3.2394718297295366</v>
      </c>
      <c r="F632" s="51">
        <f t="shared" si="48"/>
        <v>3.3712471420559935</v>
      </c>
      <c r="G632" s="52">
        <f t="shared" si="48"/>
        <v>3.5169361565662682</v>
      </c>
      <c r="H632" s="50">
        <f t="shared" si="48"/>
        <v>3.4717607973421929</v>
      </c>
      <c r="I632" s="51">
        <f t="shared" si="48"/>
        <v>3.5108225108225106</v>
      </c>
      <c r="J632" s="51">
        <f t="shared" si="48"/>
        <v>3.1797235023041477</v>
      </c>
      <c r="K632" s="51">
        <f t="shared" si="48"/>
        <v>3.441340782122905</v>
      </c>
      <c r="L632" s="51">
        <f t="shared" si="48"/>
        <v>3.4563106796116503</v>
      </c>
      <c r="M632" s="52">
        <f t="shared" si="48"/>
        <v>3.3271604938271606</v>
      </c>
      <c r="N632" s="53">
        <f t="shared" si="48"/>
        <v>3.4154383452803998</v>
      </c>
      <c r="O632" s="53">
        <f t="shared" si="48"/>
        <v>3.457050358179921</v>
      </c>
      <c r="P632" s="50">
        <f t="shared" si="48"/>
        <v>3.4529370224313456</v>
      </c>
      <c r="Q632" s="53">
        <f t="shared" si="48"/>
        <v>3.3496045557493175</v>
      </c>
      <c r="R632" s="53">
        <f t="shared" si="48"/>
        <v>3.4359849972291849</v>
      </c>
      <c r="S632" s="53">
        <f t="shared" si="48"/>
        <v>3.5250141235215859</v>
      </c>
      <c r="T632" s="50">
        <f t="shared" si="48"/>
        <v>3.3587144868782532</v>
      </c>
      <c r="U632" s="51">
        <f t="shared" si="48"/>
        <v>3.5183974386111805</v>
      </c>
      <c r="V632" s="52">
        <f t="shared" si="48"/>
        <v>3.4976636393922269</v>
      </c>
      <c r="W632" s="50">
        <f t="shared" si="48"/>
        <v>3.5478060701755942</v>
      </c>
      <c r="X632" s="51">
        <f t="shared" si="48"/>
        <v>3.4839120246843178</v>
      </c>
      <c r="Y632" s="52">
        <f t="shared" si="48"/>
        <v>3.2801274263773492</v>
      </c>
      <c r="Z632" s="50">
        <f t="shared" si="48"/>
        <v>3.7361301238934561</v>
      </c>
      <c r="AA632" s="53">
        <f t="shared" si="48"/>
        <v>3.5542558858286855</v>
      </c>
      <c r="AB632" s="53">
        <f t="shared" si="48"/>
        <v>3.6512171524774284</v>
      </c>
      <c r="AC632" s="52">
        <f t="shared" si="48"/>
        <v>3.4678753052107534</v>
      </c>
    </row>
    <row r="633" spans="1:29" x14ac:dyDescent="0.15">
      <c r="A633" s="25"/>
      <c r="D633" s="40"/>
      <c r="E633" s="41"/>
      <c r="F633" s="42"/>
      <c r="G633" s="43"/>
      <c r="H633" s="41"/>
      <c r="I633" s="42"/>
      <c r="J633" s="42"/>
      <c r="K633" s="42"/>
      <c r="L633" s="42"/>
      <c r="M633" s="43"/>
      <c r="N633" s="44"/>
      <c r="O633" s="44"/>
      <c r="P633" s="41"/>
      <c r="Q633" s="44"/>
      <c r="R633" s="44"/>
      <c r="S633" s="44"/>
      <c r="T633" s="41"/>
      <c r="U633" s="42"/>
      <c r="V633" s="43"/>
      <c r="W633" s="41"/>
      <c r="X633" s="42"/>
      <c r="Y633" s="43"/>
      <c r="Z633" s="44"/>
      <c r="AA633" s="44"/>
      <c r="AB633" s="44"/>
      <c r="AC633" s="43"/>
    </row>
    <row r="634" spans="1:29" ht="42" x14ac:dyDescent="0.15">
      <c r="A634" s="24" t="s">
        <v>200</v>
      </c>
      <c r="B634" s="24" t="s">
        <v>201</v>
      </c>
      <c r="C634" s="30" t="s">
        <v>202</v>
      </c>
      <c r="D634" s="40"/>
      <c r="E634" s="41"/>
      <c r="F634" s="42"/>
      <c r="G634" s="43"/>
      <c r="H634" s="41"/>
      <c r="I634" s="42"/>
      <c r="J634" s="42"/>
      <c r="K634" s="42"/>
      <c r="L634" s="42"/>
      <c r="M634" s="43"/>
      <c r="N634" s="44"/>
      <c r="O634" s="44"/>
      <c r="P634" s="41"/>
      <c r="Q634" s="44"/>
      <c r="R634" s="44"/>
      <c r="S634" s="44"/>
      <c r="T634" s="41"/>
      <c r="U634" s="42"/>
      <c r="V634" s="43"/>
      <c r="W634" s="41"/>
      <c r="X634" s="42"/>
      <c r="Y634" s="43"/>
      <c r="Z634" s="44"/>
      <c r="AA634" s="44"/>
      <c r="AB634" s="44"/>
      <c r="AC634" s="43"/>
    </row>
    <row r="635" spans="1:29" x14ac:dyDescent="0.15">
      <c r="A635" s="25"/>
      <c r="C635" s="29" t="s">
        <v>689</v>
      </c>
      <c r="D635" s="40">
        <v>1.9262999999999999</v>
      </c>
      <c r="E635" s="41">
        <v>2.0430000000000001</v>
      </c>
      <c r="F635" s="42">
        <v>2.3163</v>
      </c>
      <c r="G635" s="43">
        <v>1.5948</v>
      </c>
      <c r="H635" s="41">
        <v>2</v>
      </c>
      <c r="I635" s="42">
        <v>2</v>
      </c>
      <c r="J635" s="42">
        <v>2.5</v>
      </c>
      <c r="K635" s="42">
        <v>1.5</v>
      </c>
      <c r="L635" s="42">
        <v>1.7500000000000002</v>
      </c>
      <c r="M635" s="43">
        <v>0.5</v>
      </c>
      <c r="N635" s="44">
        <v>2.0112000000000001</v>
      </c>
      <c r="O635" s="44">
        <v>1.8425</v>
      </c>
      <c r="P635" s="41">
        <v>2.7869999999999999</v>
      </c>
      <c r="Q635" s="44">
        <v>1.3307</v>
      </c>
      <c r="R635" s="44">
        <v>2.1752000000000002</v>
      </c>
      <c r="S635" s="44">
        <v>1.4995000000000001</v>
      </c>
      <c r="T635" s="41">
        <v>2.2427999999999999</v>
      </c>
      <c r="U635" s="42">
        <v>1.7431999999999999</v>
      </c>
      <c r="V635" s="43">
        <v>1.3042</v>
      </c>
      <c r="W635" s="41">
        <v>1.3877999999999999</v>
      </c>
      <c r="X635" s="42">
        <v>1.5819000000000001</v>
      </c>
      <c r="Y635" s="43">
        <v>2.5714999999999999</v>
      </c>
      <c r="Z635" s="41">
        <v>2.1086</v>
      </c>
      <c r="AA635" s="44">
        <v>5.1410999999999998</v>
      </c>
      <c r="AB635" s="44">
        <v>2.3833000000000002</v>
      </c>
      <c r="AC635" s="43">
        <v>5.8268000000000004</v>
      </c>
    </row>
    <row r="636" spans="1:29" x14ac:dyDescent="0.15">
      <c r="A636" s="25"/>
      <c r="C636" s="29" t="s">
        <v>690</v>
      </c>
      <c r="D636" s="40">
        <v>7.1856</v>
      </c>
      <c r="E636" s="41">
        <v>3.6132999999999997</v>
      </c>
      <c r="F636" s="42">
        <v>9.3470999999999993</v>
      </c>
      <c r="G636" s="43">
        <v>6.1391</v>
      </c>
      <c r="H636" s="41">
        <v>6.75</v>
      </c>
      <c r="I636" s="42">
        <v>8.25</v>
      </c>
      <c r="J636" s="42">
        <v>7.2499999999999991</v>
      </c>
      <c r="K636" s="42">
        <v>6.5</v>
      </c>
      <c r="L636" s="42">
        <v>7.0000000000000009</v>
      </c>
      <c r="M636" s="43">
        <v>5.25</v>
      </c>
      <c r="N636" s="44">
        <v>7.7661999999999995</v>
      </c>
      <c r="O636" s="44">
        <v>6.6132</v>
      </c>
      <c r="P636" s="41">
        <v>7.7547000000000006</v>
      </c>
      <c r="Q636" s="44">
        <v>8.0121000000000002</v>
      </c>
      <c r="R636" s="44">
        <v>6.9526000000000003</v>
      </c>
      <c r="S636" s="44">
        <v>5.7092000000000001</v>
      </c>
      <c r="T636" s="41">
        <v>7.6532</v>
      </c>
      <c r="U636" s="42">
        <v>5.8367000000000004</v>
      </c>
      <c r="V636" s="43">
        <v>7.4744000000000002</v>
      </c>
      <c r="W636" s="41">
        <v>6.8634000000000004</v>
      </c>
      <c r="X636" s="42">
        <v>6.8276000000000003</v>
      </c>
      <c r="Y636" s="43">
        <v>7.5778999999999996</v>
      </c>
      <c r="Z636" s="41">
        <v>12.909000000000001</v>
      </c>
      <c r="AA636" s="44">
        <v>11.734999999999999</v>
      </c>
      <c r="AB636" s="44">
        <v>13.9298</v>
      </c>
      <c r="AC636" s="43">
        <v>17.3674</v>
      </c>
    </row>
    <row r="637" spans="1:29" x14ac:dyDescent="0.15">
      <c r="A637" s="25"/>
      <c r="C637" s="29" t="s">
        <v>691</v>
      </c>
      <c r="D637" s="40">
        <v>12.9415</v>
      </c>
      <c r="E637" s="41">
        <v>12.659899999999999</v>
      </c>
      <c r="F637" s="42">
        <v>13.976700000000001</v>
      </c>
      <c r="G637" s="43">
        <v>12.182</v>
      </c>
      <c r="H637" s="41">
        <v>12.5</v>
      </c>
      <c r="I637" s="42">
        <v>12.25</v>
      </c>
      <c r="J637" s="42">
        <v>15.75</v>
      </c>
      <c r="K637" s="42">
        <v>13.5</v>
      </c>
      <c r="L637" s="42">
        <v>12.75</v>
      </c>
      <c r="M637" s="43">
        <v>10.25</v>
      </c>
      <c r="N637" s="44">
        <v>12.967400000000001</v>
      </c>
      <c r="O637" s="44">
        <v>12.916</v>
      </c>
      <c r="P637" s="41">
        <v>12.8086</v>
      </c>
      <c r="Q637" s="44">
        <v>12.426399999999999</v>
      </c>
      <c r="R637" s="44">
        <v>15.4969</v>
      </c>
      <c r="S637" s="44">
        <v>10.795499999999999</v>
      </c>
      <c r="T637" s="41">
        <v>11.280900000000001</v>
      </c>
      <c r="U637" s="42">
        <v>14.335500000000001</v>
      </c>
      <c r="V637" s="43">
        <v>15.4445</v>
      </c>
      <c r="W637" s="41">
        <v>13.2326</v>
      </c>
      <c r="X637" s="42">
        <v>13.853999999999999</v>
      </c>
      <c r="Y637" s="43">
        <v>11.825699999999999</v>
      </c>
      <c r="Z637" s="85"/>
      <c r="AA637" s="55"/>
      <c r="AB637" s="55"/>
      <c r="AC637" s="56"/>
    </row>
    <row r="638" spans="1:29" x14ac:dyDescent="0.15">
      <c r="A638" s="25"/>
      <c r="C638" s="29" t="s">
        <v>692</v>
      </c>
      <c r="D638" s="40">
        <v>33.098799999999997</v>
      </c>
      <c r="E638" s="41">
        <v>25.502599999999997</v>
      </c>
      <c r="F638" s="42">
        <v>32.774099999999997</v>
      </c>
      <c r="G638" s="43">
        <v>35.178899999999999</v>
      </c>
      <c r="H638" s="41">
        <v>39</v>
      </c>
      <c r="I638" s="42">
        <v>40.25</v>
      </c>
      <c r="J638" s="42">
        <v>25</v>
      </c>
      <c r="K638" s="42">
        <v>22.5</v>
      </c>
      <c r="L638" s="42">
        <v>25.75</v>
      </c>
      <c r="M638" s="43">
        <v>16.5</v>
      </c>
      <c r="N638" s="44">
        <v>32.5032</v>
      </c>
      <c r="O638" s="44">
        <v>33.686199999999999</v>
      </c>
      <c r="P638" s="41">
        <v>39.296500000000002</v>
      </c>
      <c r="Q638" s="44">
        <v>31.697199999999999</v>
      </c>
      <c r="R638" s="44">
        <v>27.9513</v>
      </c>
      <c r="S638" s="44">
        <v>34.093899999999998</v>
      </c>
      <c r="T638" s="41">
        <v>28.057100000000002</v>
      </c>
      <c r="U638" s="42">
        <v>37.708399999999997</v>
      </c>
      <c r="V638" s="43">
        <v>41.369099999999996</v>
      </c>
      <c r="W638" s="41">
        <v>42.647100000000002</v>
      </c>
      <c r="X638" s="42">
        <v>34.573900000000002</v>
      </c>
      <c r="Y638" s="43">
        <v>26.240999999999996</v>
      </c>
      <c r="Z638" s="41">
        <v>48.985300000000002</v>
      </c>
      <c r="AA638" s="44">
        <v>45.906500000000001</v>
      </c>
      <c r="AB638" s="44">
        <v>40.258800000000001</v>
      </c>
      <c r="AC638" s="43">
        <v>51.314900000000002</v>
      </c>
    </row>
    <row r="639" spans="1:29" x14ac:dyDescent="0.15">
      <c r="A639" s="25"/>
      <c r="C639" s="29" t="s">
        <v>693</v>
      </c>
      <c r="D639" s="40">
        <v>4.0429000000000004</v>
      </c>
      <c r="E639" s="41">
        <v>3.2616999999999998</v>
      </c>
      <c r="F639" s="42">
        <v>2.7054</v>
      </c>
      <c r="G639" s="43">
        <v>5.1998999999999995</v>
      </c>
      <c r="H639" s="41">
        <v>4.75</v>
      </c>
      <c r="I639" s="42">
        <v>5</v>
      </c>
      <c r="J639" s="42">
        <v>4</v>
      </c>
      <c r="K639" s="42">
        <v>2.5</v>
      </c>
      <c r="L639" s="42">
        <v>2.5</v>
      </c>
      <c r="M639" s="43">
        <v>0.75</v>
      </c>
      <c r="N639" s="44">
        <v>3.8292000000000002</v>
      </c>
      <c r="O639" s="44">
        <v>4.2537000000000003</v>
      </c>
      <c r="P639" s="41">
        <v>3.1417000000000002</v>
      </c>
      <c r="Q639" s="44">
        <v>4.8124000000000002</v>
      </c>
      <c r="R639" s="44">
        <v>4.1726999999999999</v>
      </c>
      <c r="S639" s="44">
        <v>3.9811999999999999</v>
      </c>
      <c r="T639" s="41">
        <v>2.2898999999999998</v>
      </c>
      <c r="U639" s="42">
        <v>5.7154999999999996</v>
      </c>
      <c r="V639" s="43">
        <v>6.8140999999999989</v>
      </c>
      <c r="W639" s="41">
        <v>5.81</v>
      </c>
      <c r="X639" s="42">
        <v>4.9364999999999997</v>
      </c>
      <c r="Y639" s="43">
        <v>2.1295000000000002</v>
      </c>
      <c r="Z639" s="41">
        <v>11.0968</v>
      </c>
      <c r="AA639" s="44">
        <v>7.7633999999999999</v>
      </c>
      <c r="AB639" s="44">
        <v>8.1534999999999993</v>
      </c>
      <c r="AC639" s="43">
        <v>8.0206</v>
      </c>
    </row>
    <row r="640" spans="1:29" s="70" customFormat="1" x14ac:dyDescent="0.15">
      <c r="A640" s="23"/>
      <c r="B640" s="23"/>
      <c r="C640" s="33" t="s">
        <v>694</v>
      </c>
      <c r="D640" s="65">
        <v>39.3033</v>
      </c>
      <c r="E640" s="66">
        <v>50.5578</v>
      </c>
      <c r="F640" s="67">
        <v>37.598399999999998</v>
      </c>
      <c r="G640" s="68">
        <v>38.2089</v>
      </c>
      <c r="H640" s="66">
        <v>32</v>
      </c>
      <c r="I640" s="67">
        <v>31.75</v>
      </c>
      <c r="J640" s="67">
        <v>45</v>
      </c>
      <c r="K640" s="67">
        <v>51.749999999999993</v>
      </c>
      <c r="L640" s="67">
        <v>49.25</v>
      </c>
      <c r="M640" s="68">
        <v>65.5</v>
      </c>
      <c r="N640" s="69">
        <v>40.006100000000004</v>
      </c>
      <c r="O640" s="69">
        <v>38.610299999999995</v>
      </c>
      <c r="P640" s="66">
        <v>32.001000000000005</v>
      </c>
      <c r="Q640" s="69">
        <v>40.7089</v>
      </c>
      <c r="R640" s="69">
        <v>41.897500000000001</v>
      </c>
      <c r="S640" s="69">
        <v>42.376799999999996</v>
      </c>
      <c r="T640" s="66">
        <v>46.863799999999998</v>
      </c>
      <c r="U640" s="67">
        <v>33.546100000000003</v>
      </c>
      <c r="V640" s="68">
        <v>25.950099999999999</v>
      </c>
      <c r="W640" s="66">
        <v>28.072700000000001</v>
      </c>
      <c r="X640" s="67">
        <v>36.689399999999999</v>
      </c>
      <c r="Y640" s="68">
        <v>48.456700000000005</v>
      </c>
      <c r="Z640" s="66">
        <v>23.738199999999999</v>
      </c>
      <c r="AA640" s="69">
        <v>28.171500000000002</v>
      </c>
      <c r="AB640" s="69">
        <v>34.247500000000002</v>
      </c>
      <c r="AC640" s="68">
        <v>15.0806</v>
      </c>
    </row>
    <row r="641" spans="1:29" x14ac:dyDescent="0.15">
      <c r="A641" s="25"/>
      <c r="C641" s="29" t="s">
        <v>545</v>
      </c>
      <c r="D641" s="40">
        <v>1.5015000000000001</v>
      </c>
      <c r="E641" s="41">
        <v>2.3616999999999999</v>
      </c>
      <c r="F641" s="42">
        <v>1.282</v>
      </c>
      <c r="G641" s="43">
        <v>1.4963</v>
      </c>
      <c r="H641" s="41">
        <v>3</v>
      </c>
      <c r="I641" s="42">
        <v>0.5</v>
      </c>
      <c r="J641" s="42">
        <v>0.5</v>
      </c>
      <c r="K641" s="42">
        <v>1.7500000000000002</v>
      </c>
      <c r="L641" s="42">
        <v>1</v>
      </c>
      <c r="M641" s="43">
        <v>1.25</v>
      </c>
      <c r="N641" s="44">
        <v>0.91680000000000006</v>
      </c>
      <c r="O641" s="44">
        <v>2.0781000000000001</v>
      </c>
      <c r="P641" s="41">
        <v>2.2105999999999999</v>
      </c>
      <c r="Q641" s="44">
        <v>1.0123</v>
      </c>
      <c r="R641" s="44">
        <v>1.3537999999999999</v>
      </c>
      <c r="S641" s="44">
        <v>1.5439000000000001</v>
      </c>
      <c r="T641" s="41">
        <v>1.6122999999999998</v>
      </c>
      <c r="U641" s="42">
        <v>1.1147</v>
      </c>
      <c r="V641" s="43">
        <v>1.6434</v>
      </c>
      <c r="W641" s="41">
        <v>1.9863999999999999</v>
      </c>
      <c r="X641" s="42">
        <v>1.5367999999999999</v>
      </c>
      <c r="Y641" s="43">
        <v>1.1977</v>
      </c>
      <c r="Z641" s="41">
        <v>1.1619999999999999</v>
      </c>
      <c r="AA641" s="44">
        <v>1.2826</v>
      </c>
      <c r="AB641" s="44">
        <v>1.0271999999999999</v>
      </c>
      <c r="AC641" s="43">
        <v>2.3896999999999999</v>
      </c>
    </row>
    <row r="642" spans="1:29" x14ac:dyDescent="0.15">
      <c r="A642" s="26"/>
      <c r="B642" s="26"/>
      <c r="C642" s="31" t="s">
        <v>695</v>
      </c>
      <c r="D642" s="49">
        <f>(D635*1+D636*2+D637*3+D638*4+D639*5)/SUM(D635:D639)</f>
        <v>3.5092718823010687</v>
      </c>
      <c r="E642" s="50">
        <f t="shared" ref="E642:AC642" si="49">(E635*1+E636*2+E637*3+E638*4+E639*5)/SUM(E635:E639)</f>
        <v>3.5167043680504668</v>
      </c>
      <c r="F642" s="51">
        <f t="shared" si="49"/>
        <v>3.3960300787308815</v>
      </c>
      <c r="G642" s="52">
        <f t="shared" si="49"/>
        <v>3.6012137053505531</v>
      </c>
      <c r="H642" s="50">
        <f t="shared" si="49"/>
        <v>3.5807692307692309</v>
      </c>
      <c r="I642" s="51">
        <f t="shared" si="49"/>
        <v>3.5608856088560885</v>
      </c>
      <c r="J642" s="51">
        <f t="shared" si="49"/>
        <v>3.3807339449541285</v>
      </c>
      <c r="K642" s="51">
        <f t="shared" si="49"/>
        <v>3.3870967741935485</v>
      </c>
      <c r="L642" s="51">
        <f t="shared" si="49"/>
        <v>3.4070351758793969</v>
      </c>
      <c r="M642" s="52">
        <f t="shared" si="49"/>
        <v>3.3533834586466167</v>
      </c>
      <c r="N642" s="53">
        <f t="shared" si="49"/>
        <v>3.4802698841515847</v>
      </c>
      <c r="O642" s="53">
        <f t="shared" si="49"/>
        <v>3.5377598985695879</v>
      </c>
      <c r="P642" s="50">
        <f t="shared" si="49"/>
        <v>3.4902254953373317</v>
      </c>
      <c r="Q642" s="53">
        <f t="shared" si="49"/>
        <v>3.525894493366371</v>
      </c>
      <c r="R642" s="53">
        <f t="shared" si="49"/>
        <v>3.4404277102382963</v>
      </c>
      <c r="S642" s="53">
        <f t="shared" si="49"/>
        <v>3.5946597050961766</v>
      </c>
      <c r="T642" s="50">
        <f t="shared" si="49"/>
        <v>3.397836732079675</v>
      </c>
      <c r="U642" s="51">
        <f t="shared" si="49"/>
        <v>3.6093775109313988</v>
      </c>
      <c r="V642" s="52">
        <f t="shared" si="49"/>
        <v>3.6203120446701464</v>
      </c>
      <c r="W642" s="50">
        <f t="shared" si="49"/>
        <v>3.6380830100842285</v>
      </c>
      <c r="X642" s="51">
        <f t="shared" si="49"/>
        <v>3.5577679246413125</v>
      </c>
      <c r="Y642" s="52">
        <f t="shared" si="49"/>
        <v>3.3531410887942541</v>
      </c>
      <c r="Z642" s="50">
        <f t="shared" si="49"/>
        <v>3.7197458844709099</v>
      </c>
      <c r="AA642" s="53">
        <f t="shared" si="49"/>
        <v>3.5587290562186373</v>
      </c>
      <c r="AB642" s="53">
        <f t="shared" si="49"/>
        <v>3.5850778828713303</v>
      </c>
      <c r="AC642" s="52">
        <f t="shared" si="49"/>
        <v>3.4645006585508002</v>
      </c>
    </row>
    <row r="643" spans="1:29" x14ac:dyDescent="0.15">
      <c r="A643" s="25"/>
      <c r="D643" s="40"/>
      <c r="E643" s="41"/>
      <c r="F643" s="42"/>
      <c r="G643" s="43"/>
      <c r="H643" s="41"/>
      <c r="I643" s="42"/>
      <c r="J643" s="42"/>
      <c r="K643" s="42"/>
      <c r="L643" s="42"/>
      <c r="M643" s="43"/>
      <c r="N643" s="44"/>
      <c r="O643" s="44"/>
      <c r="P643" s="41"/>
      <c r="Q643" s="44"/>
      <c r="R643" s="44"/>
      <c r="S643" s="44"/>
      <c r="T643" s="41"/>
      <c r="U643" s="42"/>
      <c r="V643" s="43"/>
      <c r="W643" s="41"/>
      <c r="X643" s="42"/>
      <c r="Y643" s="43"/>
      <c r="Z643" s="44"/>
      <c r="AA643" s="44"/>
      <c r="AB643" s="44"/>
      <c r="AC643" s="43"/>
    </row>
    <row r="644" spans="1:29" ht="42" x14ac:dyDescent="0.15">
      <c r="A644" s="24" t="s">
        <v>203</v>
      </c>
      <c r="B644" s="24" t="s">
        <v>204</v>
      </c>
      <c r="C644" s="30" t="s">
        <v>205</v>
      </c>
      <c r="D644" s="40"/>
      <c r="E644" s="41"/>
      <c r="F644" s="42"/>
      <c r="G644" s="43"/>
      <c r="H644" s="41"/>
      <c r="I644" s="42"/>
      <c r="J644" s="42"/>
      <c r="K644" s="42"/>
      <c r="L644" s="42"/>
      <c r="M644" s="43"/>
      <c r="N644" s="44"/>
      <c r="O644" s="44"/>
      <c r="P644" s="41"/>
      <c r="Q644" s="44"/>
      <c r="R644" s="44"/>
      <c r="S644" s="44"/>
      <c r="T644" s="41"/>
      <c r="U644" s="42"/>
      <c r="V644" s="43"/>
      <c r="W644" s="41"/>
      <c r="X644" s="42"/>
      <c r="Y644" s="43"/>
      <c r="Z644" s="44"/>
      <c r="AA644" s="44"/>
      <c r="AB644" s="44"/>
      <c r="AC644" s="43"/>
    </row>
    <row r="645" spans="1:29" x14ac:dyDescent="0.15">
      <c r="A645" s="25"/>
      <c r="C645" s="29" t="s">
        <v>689</v>
      </c>
      <c r="D645" s="40">
        <v>0.68599999999999994</v>
      </c>
      <c r="E645" s="41">
        <v>0.95250000000000001</v>
      </c>
      <c r="F645" s="42">
        <v>0.94230000000000014</v>
      </c>
      <c r="G645" s="43">
        <v>0.42080000000000001</v>
      </c>
      <c r="H645" s="41">
        <v>0.5</v>
      </c>
      <c r="I645" s="42">
        <v>1</v>
      </c>
      <c r="J645" s="42">
        <v>1.5</v>
      </c>
      <c r="K645" s="42">
        <v>0</v>
      </c>
      <c r="L645" s="42">
        <v>0.25</v>
      </c>
      <c r="M645" s="43">
        <v>0.25</v>
      </c>
      <c r="N645" s="44">
        <v>0.79380000000000006</v>
      </c>
      <c r="O645" s="44">
        <v>0.57979999999999998</v>
      </c>
      <c r="P645" s="41">
        <v>0.43010000000000004</v>
      </c>
      <c r="Q645" s="44">
        <v>0.91789999999999994</v>
      </c>
      <c r="R645" s="44">
        <v>0.6915</v>
      </c>
      <c r="S645" s="44">
        <v>0.67689999999999995</v>
      </c>
      <c r="T645" s="41">
        <v>0.76290000000000002</v>
      </c>
      <c r="U645" s="42">
        <v>0.34279999999999999</v>
      </c>
      <c r="V645" s="43">
        <v>0.8659</v>
      </c>
      <c r="W645" s="41">
        <v>0.79059999999999997</v>
      </c>
      <c r="X645" s="42">
        <v>0.76680000000000004</v>
      </c>
      <c r="Y645" s="43">
        <v>0.55530000000000002</v>
      </c>
      <c r="Z645" s="41">
        <v>1.8692</v>
      </c>
      <c r="AA645" s="44">
        <v>2.0405000000000002</v>
      </c>
      <c r="AB645" s="44">
        <v>1.4824999999999999</v>
      </c>
      <c r="AC645" s="43">
        <v>3.6030000000000002</v>
      </c>
    </row>
    <row r="646" spans="1:29" x14ac:dyDescent="0.15">
      <c r="A646" s="25"/>
      <c r="C646" s="29" t="s">
        <v>690</v>
      </c>
      <c r="D646" s="40">
        <v>4.4199000000000002</v>
      </c>
      <c r="E646" s="41">
        <v>1.1603000000000001</v>
      </c>
      <c r="F646" s="42">
        <v>6.8068</v>
      </c>
      <c r="G646" s="43">
        <v>3.2419999999999995</v>
      </c>
      <c r="H646" s="41">
        <v>3.75</v>
      </c>
      <c r="I646" s="42">
        <v>6.25</v>
      </c>
      <c r="J646" s="42">
        <v>6.5</v>
      </c>
      <c r="K646" s="42">
        <v>2</v>
      </c>
      <c r="L646" s="42">
        <v>2.25</v>
      </c>
      <c r="M646" s="43">
        <v>2.5</v>
      </c>
      <c r="N646" s="44">
        <v>3.9676999999999998</v>
      </c>
      <c r="O646" s="44">
        <v>4.8658000000000001</v>
      </c>
      <c r="P646" s="41">
        <v>5.8992000000000004</v>
      </c>
      <c r="Q646" s="44">
        <v>5.5106999999999999</v>
      </c>
      <c r="R646" s="44">
        <v>3.7090999999999998</v>
      </c>
      <c r="S646" s="44">
        <v>2.0566999999999998</v>
      </c>
      <c r="T646" s="41">
        <v>4.931</v>
      </c>
      <c r="U646" s="42">
        <v>2.5819000000000001</v>
      </c>
      <c r="V646" s="43">
        <v>5.1242999999999999</v>
      </c>
      <c r="W646" s="41">
        <v>2.8996999999999997</v>
      </c>
      <c r="X646" s="42">
        <v>4.8810000000000002</v>
      </c>
      <c r="Y646" s="43">
        <v>4.7312000000000003</v>
      </c>
      <c r="Z646" s="41">
        <v>9.1940000000000008</v>
      </c>
      <c r="AA646" s="44">
        <v>5.7016</v>
      </c>
      <c r="AB646" s="44">
        <v>6.0659000000000001</v>
      </c>
      <c r="AC646" s="43">
        <v>8.8926999999999996</v>
      </c>
    </row>
    <row r="647" spans="1:29" x14ac:dyDescent="0.15">
      <c r="A647" s="25"/>
      <c r="C647" s="29" t="s">
        <v>691</v>
      </c>
      <c r="D647" s="40">
        <v>6.1739000000000006</v>
      </c>
      <c r="E647" s="41">
        <v>4.8914999999999997</v>
      </c>
      <c r="F647" s="42">
        <v>5.5193000000000003</v>
      </c>
      <c r="G647" s="43">
        <v>7.0467000000000004</v>
      </c>
      <c r="H647" s="41">
        <v>6.5</v>
      </c>
      <c r="I647" s="42">
        <v>6</v>
      </c>
      <c r="J647" s="42">
        <v>9.25</v>
      </c>
      <c r="K647" s="42">
        <v>3</v>
      </c>
      <c r="L647" s="42">
        <v>6</v>
      </c>
      <c r="M647" s="43">
        <v>3.5000000000000004</v>
      </c>
      <c r="N647" s="44">
        <v>6.8174000000000001</v>
      </c>
      <c r="O647" s="44">
        <v>5.5393999999999997</v>
      </c>
      <c r="P647" s="41">
        <v>6.3434000000000008</v>
      </c>
      <c r="Q647" s="44">
        <v>7.9418000000000006</v>
      </c>
      <c r="R647" s="44">
        <v>5.5981000000000005</v>
      </c>
      <c r="S647" s="44">
        <v>4.4376999999999995</v>
      </c>
      <c r="T647" s="41">
        <v>6.1855000000000002</v>
      </c>
      <c r="U647" s="42">
        <v>6.8229999999999995</v>
      </c>
      <c r="V647" s="43">
        <v>5.4486999999999997</v>
      </c>
      <c r="W647" s="41">
        <v>5.6633000000000004</v>
      </c>
      <c r="X647" s="42">
        <v>5.8635999999999999</v>
      </c>
      <c r="Y647" s="43">
        <v>6.8015000000000008</v>
      </c>
      <c r="Z647" s="85"/>
      <c r="AA647" s="55"/>
      <c r="AB647" s="55"/>
      <c r="AC647" s="56"/>
    </row>
    <row r="648" spans="1:29" x14ac:dyDescent="0.15">
      <c r="A648" s="25"/>
      <c r="C648" s="29" t="s">
        <v>692</v>
      </c>
      <c r="D648" s="40">
        <v>19.125399999999999</v>
      </c>
      <c r="E648" s="41">
        <v>11.384</v>
      </c>
      <c r="F648" s="42">
        <v>19.031699999999997</v>
      </c>
      <c r="G648" s="43">
        <v>20.802</v>
      </c>
      <c r="H648" s="41">
        <v>27.250000000000004</v>
      </c>
      <c r="I648" s="42">
        <v>23.25</v>
      </c>
      <c r="J648" s="42">
        <v>13.750000000000002</v>
      </c>
      <c r="K648" s="42">
        <v>7.2499999999999991</v>
      </c>
      <c r="L648" s="42">
        <v>9.75</v>
      </c>
      <c r="M648" s="43">
        <v>6.75</v>
      </c>
      <c r="N648" s="44">
        <v>18.9466</v>
      </c>
      <c r="O648" s="44">
        <v>19.3018</v>
      </c>
      <c r="P648" s="41">
        <v>21.0657</v>
      </c>
      <c r="Q648" s="44">
        <v>19.221</v>
      </c>
      <c r="R648" s="44">
        <v>16.8993</v>
      </c>
      <c r="S648" s="44">
        <v>19.362500000000001</v>
      </c>
      <c r="T648" s="41">
        <v>14.807699999999999</v>
      </c>
      <c r="U648" s="42">
        <v>22.429299999999998</v>
      </c>
      <c r="V648" s="43">
        <v>26.8857</v>
      </c>
      <c r="W648" s="41">
        <v>28.415900000000001</v>
      </c>
      <c r="X648" s="42">
        <v>19.417400000000001</v>
      </c>
      <c r="Y648" s="43">
        <v>13.412799999999999</v>
      </c>
      <c r="Z648" s="41">
        <v>26.4971</v>
      </c>
      <c r="AA648" s="44">
        <v>24.015899999999998</v>
      </c>
      <c r="AB648" s="44">
        <v>16.281700000000001</v>
      </c>
      <c r="AC648" s="43">
        <v>32.660400000000003</v>
      </c>
    </row>
    <row r="649" spans="1:29" x14ac:dyDescent="0.15">
      <c r="A649" s="25"/>
      <c r="C649" s="29" t="s">
        <v>693</v>
      </c>
      <c r="D649" s="40">
        <v>2.0308999999999999</v>
      </c>
      <c r="E649" s="41">
        <v>8.7500000000000008E-2</v>
      </c>
      <c r="F649" s="42">
        <v>2.1800000000000002</v>
      </c>
      <c r="G649" s="43">
        <v>2.3662000000000001</v>
      </c>
      <c r="H649" s="41">
        <v>1.7500000000000002</v>
      </c>
      <c r="I649" s="42">
        <v>3.5000000000000004</v>
      </c>
      <c r="J649" s="42">
        <v>1.7500000000000002</v>
      </c>
      <c r="K649" s="42">
        <v>1.5</v>
      </c>
      <c r="L649" s="42">
        <v>0.5</v>
      </c>
      <c r="M649" s="43">
        <v>0.75</v>
      </c>
      <c r="N649" s="44">
        <v>2.2329000000000003</v>
      </c>
      <c r="O649" s="44">
        <v>1.8315999999999999</v>
      </c>
      <c r="P649" s="41">
        <v>1.5831999999999999</v>
      </c>
      <c r="Q649" s="44">
        <v>2.3460000000000001</v>
      </c>
      <c r="R649" s="44">
        <v>2.2181999999999999</v>
      </c>
      <c r="S649" s="44">
        <v>1.9501999999999999</v>
      </c>
      <c r="T649" s="41">
        <v>0.95379999999999998</v>
      </c>
      <c r="U649" s="42">
        <v>2.1201000000000003</v>
      </c>
      <c r="V649" s="43">
        <v>4.7687999999999997</v>
      </c>
      <c r="W649" s="41">
        <v>3.1196999999999999</v>
      </c>
      <c r="X649" s="42">
        <v>2.9573</v>
      </c>
      <c r="Y649" s="43">
        <v>0.46699999999999997</v>
      </c>
      <c r="Z649" s="41">
        <v>6.7637999999999998</v>
      </c>
      <c r="AA649" s="44">
        <v>2.2542</v>
      </c>
      <c r="AB649" s="44">
        <v>3.2088000000000001</v>
      </c>
      <c r="AC649" s="43">
        <v>2.3376999999999999</v>
      </c>
    </row>
    <row r="650" spans="1:29" s="70" customFormat="1" x14ac:dyDescent="0.15">
      <c r="A650" s="23"/>
      <c r="B650" s="23"/>
      <c r="C650" s="33" t="s">
        <v>694</v>
      </c>
      <c r="D650" s="65">
        <v>65.023600000000002</v>
      </c>
      <c r="E650" s="66">
        <v>77.651499999999999</v>
      </c>
      <c r="F650" s="67">
        <v>63.263899999999992</v>
      </c>
      <c r="G650" s="68">
        <v>63.633799999999994</v>
      </c>
      <c r="H650" s="66">
        <v>56.000000000000007</v>
      </c>
      <c r="I650" s="67">
        <v>57.75</v>
      </c>
      <c r="J650" s="67">
        <v>65.75</v>
      </c>
      <c r="K650" s="67">
        <v>84.25</v>
      </c>
      <c r="L650" s="67">
        <v>80.5</v>
      </c>
      <c r="M650" s="68">
        <v>84.5</v>
      </c>
      <c r="N650" s="69">
        <v>64.966000000000008</v>
      </c>
      <c r="O650" s="69">
        <v>65.080300000000008</v>
      </c>
      <c r="P650" s="66">
        <v>62.467799999999997</v>
      </c>
      <c r="Q650" s="69">
        <v>61.674099999999996</v>
      </c>
      <c r="R650" s="69">
        <v>67.8459</v>
      </c>
      <c r="S650" s="69">
        <v>68.915300000000002</v>
      </c>
      <c r="T650" s="66">
        <v>70.030199999999994</v>
      </c>
      <c r="U650" s="67">
        <v>63.5169</v>
      </c>
      <c r="V650" s="68">
        <v>53.410000000000004</v>
      </c>
      <c r="W650" s="66">
        <v>55.001900000000006</v>
      </c>
      <c r="X650" s="67">
        <v>64.194600000000008</v>
      </c>
      <c r="Y650" s="68">
        <v>71.81110000000001</v>
      </c>
      <c r="Z650" s="66">
        <v>52.889600000000002</v>
      </c>
      <c r="AA650" s="69">
        <v>62.852699999999999</v>
      </c>
      <c r="AB650" s="69">
        <v>70.218900000000005</v>
      </c>
      <c r="AC650" s="68">
        <v>48.945599999999999</v>
      </c>
    </row>
    <row r="651" spans="1:29" x14ac:dyDescent="0.15">
      <c r="A651" s="25"/>
      <c r="C651" s="29" t="s">
        <v>545</v>
      </c>
      <c r="D651" s="40">
        <v>2.5404</v>
      </c>
      <c r="E651" s="41">
        <v>3.8726999999999996</v>
      </c>
      <c r="F651" s="42">
        <v>2.2559</v>
      </c>
      <c r="G651" s="43">
        <v>2.4885000000000002</v>
      </c>
      <c r="H651" s="41">
        <v>4.25</v>
      </c>
      <c r="I651" s="42">
        <v>2.25</v>
      </c>
      <c r="J651" s="42">
        <v>1.5</v>
      </c>
      <c r="K651" s="42">
        <v>2</v>
      </c>
      <c r="L651" s="42">
        <v>0.75</v>
      </c>
      <c r="M651" s="43">
        <v>1.7500000000000002</v>
      </c>
      <c r="N651" s="44">
        <v>2.2757000000000001</v>
      </c>
      <c r="O651" s="44">
        <v>2.8014000000000001</v>
      </c>
      <c r="P651" s="41">
        <v>2.2105999999999999</v>
      </c>
      <c r="Q651" s="44">
        <v>2.3886000000000003</v>
      </c>
      <c r="R651" s="44">
        <v>3.0379</v>
      </c>
      <c r="S651" s="44">
        <v>2.6008</v>
      </c>
      <c r="T651" s="41">
        <v>2.3289</v>
      </c>
      <c r="U651" s="42">
        <v>2.1859999999999999</v>
      </c>
      <c r="V651" s="43">
        <v>3.4965999999999999</v>
      </c>
      <c r="W651" s="41">
        <v>4.1089000000000002</v>
      </c>
      <c r="X651" s="42">
        <v>1.9192</v>
      </c>
      <c r="Y651" s="43">
        <v>2.2211000000000003</v>
      </c>
      <c r="Z651" s="41">
        <v>2.7863000000000002</v>
      </c>
      <c r="AA651" s="44">
        <v>3.1352000000000002</v>
      </c>
      <c r="AB651" s="44">
        <v>2.7421000000000002</v>
      </c>
      <c r="AC651" s="43">
        <v>3.5606</v>
      </c>
    </row>
    <row r="652" spans="1:29" x14ac:dyDescent="0.15">
      <c r="A652" s="26"/>
      <c r="B652" s="26"/>
      <c r="C652" s="31" t="s">
        <v>695</v>
      </c>
      <c r="D652" s="49">
        <f>(D645*1+D646*2+D647*3+D648*4+D649*5)/SUM(D645:D649)</f>
        <v>3.5362944373707066</v>
      </c>
      <c r="E652" s="50">
        <f t="shared" ref="E652:AC652" si="50">(E645*1+E646*2+E647*3+E648*4+E649*5)/SUM(E645:E649)</f>
        <v>3.4597202827482434</v>
      </c>
      <c r="F652" s="51">
        <f t="shared" si="50"/>
        <v>3.426341570935119</v>
      </c>
      <c r="G652" s="52">
        <f t="shared" si="50"/>
        <v>3.63318348057867</v>
      </c>
      <c r="H652" s="50">
        <f t="shared" si="50"/>
        <v>3.6540880503144653</v>
      </c>
      <c r="I652" s="51">
        <f t="shared" si="50"/>
        <v>3.55</v>
      </c>
      <c r="J652" s="51">
        <f t="shared" si="50"/>
        <v>3.2366412213740459</v>
      </c>
      <c r="K652" s="51">
        <f t="shared" si="50"/>
        <v>3.6</v>
      </c>
      <c r="L652" s="51">
        <f t="shared" si="50"/>
        <v>3.4266666666666667</v>
      </c>
      <c r="M652" s="52">
        <f t="shared" si="50"/>
        <v>3.3818181818181818</v>
      </c>
      <c r="N652" s="53">
        <f t="shared" si="50"/>
        <v>3.5451151460388783</v>
      </c>
      <c r="O652" s="53">
        <f t="shared" si="50"/>
        <v>3.5274110790076714</v>
      </c>
      <c r="P652" s="50">
        <f t="shared" si="50"/>
        <v>3.4946746466751226</v>
      </c>
      <c r="Q652" s="53">
        <f t="shared" si="50"/>
        <v>3.4609821522981634</v>
      </c>
      <c r="R652" s="53">
        <f t="shared" si="50"/>
        <v>3.5578887354805913</v>
      </c>
      <c r="S652" s="53">
        <f t="shared" si="50"/>
        <v>3.6969667181575625</v>
      </c>
      <c r="T652" s="50">
        <f t="shared" si="50"/>
        <v>3.3711348038594982</v>
      </c>
      <c r="U652" s="51">
        <f t="shared" si="50"/>
        <v>3.6823317423338997</v>
      </c>
      <c r="V652" s="52">
        <f t="shared" si="50"/>
        <v>3.6861189880584959</v>
      </c>
      <c r="W652" s="50">
        <f t="shared" si="50"/>
        <v>3.7379552546882797</v>
      </c>
      <c r="X652" s="51">
        <f t="shared" si="50"/>
        <v>3.5582643030623182</v>
      </c>
      <c r="Y652" s="52">
        <f t="shared" si="50"/>
        <v>3.3275210067853265</v>
      </c>
      <c r="Z652" s="50">
        <f t="shared" si="50"/>
        <v>3.611231812941492</v>
      </c>
      <c r="AA652" s="53">
        <f t="shared" si="50"/>
        <v>3.5510287485078882</v>
      </c>
      <c r="AB652" s="53">
        <f t="shared" si="50"/>
        <v>3.5055087300149044</v>
      </c>
      <c r="AC652" s="52">
        <f t="shared" si="50"/>
        <v>3.4471552076271008</v>
      </c>
    </row>
    <row r="653" spans="1:29" x14ac:dyDescent="0.15">
      <c r="A653" s="25"/>
      <c r="D653" s="40"/>
      <c r="E653" s="41"/>
      <c r="F653" s="42"/>
      <c r="G653" s="43"/>
      <c r="H653" s="41"/>
      <c r="I653" s="42"/>
      <c r="J653" s="42"/>
      <c r="K653" s="42"/>
      <c r="L653" s="42"/>
      <c r="M653" s="43"/>
      <c r="N653" s="44"/>
      <c r="O653" s="44"/>
      <c r="P653" s="41"/>
      <c r="Q653" s="44"/>
      <c r="R653" s="44"/>
      <c r="S653" s="44"/>
      <c r="T653" s="41"/>
      <c r="U653" s="42"/>
      <c r="V653" s="43"/>
      <c r="W653" s="41"/>
      <c r="X653" s="42"/>
      <c r="Y653" s="43"/>
      <c r="Z653" s="44"/>
      <c r="AA653" s="44"/>
      <c r="AB653" s="44"/>
      <c r="AC653" s="43"/>
    </row>
    <row r="654" spans="1:29" ht="42" x14ac:dyDescent="0.15">
      <c r="A654" s="24" t="s">
        <v>206</v>
      </c>
      <c r="B654" s="24" t="s">
        <v>207</v>
      </c>
      <c r="C654" s="30" t="s">
        <v>208</v>
      </c>
      <c r="D654" s="40"/>
      <c r="E654" s="41"/>
      <c r="F654" s="42"/>
      <c r="G654" s="43"/>
      <c r="H654" s="41"/>
      <c r="I654" s="42"/>
      <c r="J654" s="42"/>
      <c r="K654" s="42"/>
      <c r="L654" s="42"/>
      <c r="M654" s="43"/>
      <c r="N654" s="44"/>
      <c r="O654" s="44"/>
      <c r="P654" s="41"/>
      <c r="Q654" s="44"/>
      <c r="R654" s="44"/>
      <c r="S654" s="44"/>
      <c r="T654" s="41"/>
      <c r="U654" s="42"/>
      <c r="V654" s="43"/>
      <c r="W654" s="41"/>
      <c r="X654" s="42"/>
      <c r="Y654" s="43"/>
      <c r="Z654" s="44"/>
      <c r="AA654" s="44"/>
      <c r="AB654" s="44"/>
      <c r="AC654" s="43"/>
    </row>
    <row r="655" spans="1:29" x14ac:dyDescent="0.15">
      <c r="A655" s="25"/>
      <c r="C655" s="29" t="s">
        <v>689</v>
      </c>
      <c r="D655" s="40">
        <v>0.69610000000000005</v>
      </c>
      <c r="E655" s="41">
        <v>0.95250000000000001</v>
      </c>
      <c r="F655" s="42">
        <v>0.84670000000000001</v>
      </c>
      <c r="G655" s="43">
        <v>0.51970000000000005</v>
      </c>
      <c r="H655" s="41">
        <v>1</v>
      </c>
      <c r="I655" s="42">
        <v>0.75</v>
      </c>
      <c r="J655" s="42">
        <v>1.25</v>
      </c>
      <c r="K655" s="42">
        <v>0</v>
      </c>
      <c r="L655" s="42">
        <v>0</v>
      </c>
      <c r="M655" s="43">
        <v>0</v>
      </c>
      <c r="N655" s="44">
        <v>0.45269999999999999</v>
      </c>
      <c r="O655" s="44">
        <v>0.93620000000000003</v>
      </c>
      <c r="P655" s="41">
        <v>0.43010000000000004</v>
      </c>
      <c r="Q655" s="44">
        <v>0.78490000000000004</v>
      </c>
      <c r="R655" s="44">
        <v>0.57330000000000003</v>
      </c>
      <c r="S655" s="44">
        <v>1.0307999999999999</v>
      </c>
      <c r="T655" s="41">
        <v>0.8619</v>
      </c>
      <c r="U655" s="42">
        <v>0.15059999999999998</v>
      </c>
      <c r="V655" s="43">
        <v>0.8659</v>
      </c>
      <c r="W655" s="41">
        <v>0.79059999999999997</v>
      </c>
      <c r="X655" s="42">
        <v>0.78390000000000004</v>
      </c>
      <c r="Y655" s="43">
        <v>0.56490000000000007</v>
      </c>
      <c r="Z655" s="41">
        <v>2.2202999999999999</v>
      </c>
      <c r="AA655" s="44">
        <v>1.3005</v>
      </c>
      <c r="AB655" s="44">
        <v>0.81279999999999997</v>
      </c>
      <c r="AC655" s="43">
        <v>5.1485000000000003</v>
      </c>
    </row>
    <row r="656" spans="1:29" x14ac:dyDescent="0.15">
      <c r="A656" s="25"/>
      <c r="C656" s="29" t="s">
        <v>690</v>
      </c>
      <c r="D656" s="40">
        <v>3.3286999999999995</v>
      </c>
      <c r="E656" s="41">
        <v>1.7958999999999998</v>
      </c>
      <c r="F656" s="42">
        <v>4.2919999999999998</v>
      </c>
      <c r="G656" s="43">
        <v>2.9142000000000001</v>
      </c>
      <c r="H656" s="41">
        <v>2</v>
      </c>
      <c r="I656" s="42">
        <v>5.5</v>
      </c>
      <c r="J656" s="42">
        <v>5.25</v>
      </c>
      <c r="K656" s="42">
        <v>1.5</v>
      </c>
      <c r="L656" s="42">
        <v>1.5</v>
      </c>
      <c r="M656" s="43">
        <v>2</v>
      </c>
      <c r="N656" s="44">
        <v>2.8363</v>
      </c>
      <c r="O656" s="44">
        <v>3.8142</v>
      </c>
      <c r="P656" s="41">
        <v>2.6656</v>
      </c>
      <c r="Q656" s="44">
        <v>4.6657999999999999</v>
      </c>
      <c r="R656" s="44">
        <v>2.7063999999999999</v>
      </c>
      <c r="S656" s="44">
        <v>2.9264999999999999</v>
      </c>
      <c r="T656" s="41">
        <v>4.2252999999999998</v>
      </c>
      <c r="U656" s="42">
        <v>2.0078</v>
      </c>
      <c r="V656" s="43">
        <v>2.4453</v>
      </c>
      <c r="W656" s="41">
        <v>1.0651999999999999</v>
      </c>
      <c r="X656" s="42">
        <v>3.5506999999999995</v>
      </c>
      <c r="Y656" s="43">
        <v>4.2855999999999996</v>
      </c>
      <c r="Z656" s="41">
        <v>7.0175000000000001</v>
      </c>
      <c r="AA656" s="44">
        <v>3.9466000000000001</v>
      </c>
      <c r="AB656" s="44">
        <v>4.3212000000000002</v>
      </c>
      <c r="AC656" s="43">
        <v>7.7839999999999998</v>
      </c>
    </row>
    <row r="657" spans="1:29" x14ac:dyDescent="0.15">
      <c r="A657" s="25"/>
      <c r="C657" s="29" t="s">
        <v>691</v>
      </c>
      <c r="D657" s="40">
        <v>5.1677</v>
      </c>
      <c r="E657" s="41">
        <v>2.8639999999999999</v>
      </c>
      <c r="F657" s="42">
        <v>6.4091999999999993</v>
      </c>
      <c r="G657" s="43">
        <v>4.7147000000000006</v>
      </c>
      <c r="H657" s="41">
        <v>7.0000000000000009</v>
      </c>
      <c r="I657" s="42">
        <v>3.5000000000000004</v>
      </c>
      <c r="J657" s="42">
        <v>7.5</v>
      </c>
      <c r="K657" s="42">
        <v>5.25</v>
      </c>
      <c r="L657" s="42">
        <v>2.5</v>
      </c>
      <c r="M657" s="43">
        <v>2</v>
      </c>
      <c r="N657" s="44">
        <v>5.2241</v>
      </c>
      <c r="O657" s="44">
        <v>5.1120000000000001</v>
      </c>
      <c r="P657" s="41">
        <v>5.2318999999999996</v>
      </c>
      <c r="Q657" s="44">
        <v>6.2206000000000001</v>
      </c>
      <c r="R657" s="44">
        <v>6.1050000000000004</v>
      </c>
      <c r="S657" s="44">
        <v>2.7625999999999999</v>
      </c>
      <c r="T657" s="41">
        <v>4.0280000000000005</v>
      </c>
      <c r="U657" s="42">
        <v>6.9269999999999996</v>
      </c>
      <c r="V657" s="43">
        <v>6.2362000000000002</v>
      </c>
      <c r="W657" s="41">
        <v>4.9657999999999998</v>
      </c>
      <c r="X657" s="42">
        <v>6.6625000000000005</v>
      </c>
      <c r="Y657" s="43">
        <v>3.9390000000000001</v>
      </c>
      <c r="Z657" s="85"/>
      <c r="AA657" s="55"/>
      <c r="AB657" s="55"/>
      <c r="AC657" s="56"/>
    </row>
    <row r="658" spans="1:29" x14ac:dyDescent="0.15">
      <c r="A658" s="25"/>
      <c r="C658" s="29" t="s">
        <v>692</v>
      </c>
      <c r="D658" s="40">
        <v>27.043899999999997</v>
      </c>
      <c r="E658" s="41">
        <v>16.8245</v>
      </c>
      <c r="F658" s="42">
        <v>27.9194</v>
      </c>
      <c r="G658" s="43">
        <v>28.405399999999997</v>
      </c>
      <c r="H658" s="41">
        <v>37.75</v>
      </c>
      <c r="I658" s="42">
        <v>32.75</v>
      </c>
      <c r="J658" s="42">
        <v>20.75</v>
      </c>
      <c r="K658" s="42">
        <v>16</v>
      </c>
      <c r="L658" s="42">
        <v>10.5</v>
      </c>
      <c r="M658" s="43">
        <v>5</v>
      </c>
      <c r="N658" s="44">
        <v>28.4864</v>
      </c>
      <c r="O658" s="44">
        <v>25.621400000000001</v>
      </c>
      <c r="P658" s="41">
        <v>32.116299999999995</v>
      </c>
      <c r="Q658" s="44">
        <v>27.8568</v>
      </c>
      <c r="R658" s="44">
        <v>24.928100000000001</v>
      </c>
      <c r="S658" s="44">
        <v>22.8583</v>
      </c>
      <c r="T658" s="41">
        <v>18.7959</v>
      </c>
      <c r="U658" s="42">
        <v>31.565199999999997</v>
      </c>
      <c r="V658" s="43">
        <v>43.811399999999999</v>
      </c>
      <c r="W658" s="41">
        <v>46.4923</v>
      </c>
      <c r="X658" s="42">
        <v>27.631099999999996</v>
      </c>
      <c r="Y658" s="43">
        <v>15.120900000000001</v>
      </c>
      <c r="Z658" s="41">
        <v>32.5747</v>
      </c>
      <c r="AA658" s="44">
        <v>19.657800000000002</v>
      </c>
      <c r="AB658" s="44">
        <v>16.0045</v>
      </c>
      <c r="AC658" s="43">
        <v>32.625100000000003</v>
      </c>
    </row>
    <row r="659" spans="1:29" x14ac:dyDescent="0.15">
      <c r="A659" s="25"/>
      <c r="C659" s="29" t="s">
        <v>693</v>
      </c>
      <c r="D659" s="40">
        <v>6.4217999999999993</v>
      </c>
      <c r="E659" s="41">
        <v>3.1825000000000001</v>
      </c>
      <c r="F659" s="42">
        <v>6.1902999999999997</v>
      </c>
      <c r="G659" s="43">
        <v>7.3959999999999999</v>
      </c>
      <c r="H659" s="41">
        <v>12</v>
      </c>
      <c r="I659" s="42">
        <v>5.75</v>
      </c>
      <c r="J659" s="42">
        <v>3.25</v>
      </c>
      <c r="K659" s="42">
        <v>1.25</v>
      </c>
      <c r="L659" s="42">
        <v>3.25</v>
      </c>
      <c r="M659" s="43">
        <v>3</v>
      </c>
      <c r="N659" s="44">
        <v>5.6751999999999994</v>
      </c>
      <c r="O659" s="44">
        <v>7.1582000000000008</v>
      </c>
      <c r="P659" s="41">
        <v>5.7983000000000002</v>
      </c>
      <c r="Q659" s="44">
        <v>5.7206000000000001</v>
      </c>
      <c r="R659" s="44">
        <v>7.2776999999999994</v>
      </c>
      <c r="S659" s="44">
        <v>7.2079000000000004</v>
      </c>
      <c r="T659" s="41">
        <v>3.9540999999999999</v>
      </c>
      <c r="U659" s="42">
        <v>7.8068999999999997</v>
      </c>
      <c r="V659" s="43">
        <v>11.396800000000001</v>
      </c>
      <c r="W659" s="41">
        <v>10.625900000000001</v>
      </c>
      <c r="X659" s="42">
        <v>8.1243999999999996</v>
      </c>
      <c r="Y659" s="43">
        <v>2.4485999999999999</v>
      </c>
      <c r="Z659" s="41">
        <v>7.3773999999999997</v>
      </c>
      <c r="AA659" s="44">
        <v>5.6506999999999996</v>
      </c>
      <c r="AB659" s="44">
        <v>4.7752999999999997</v>
      </c>
      <c r="AC659" s="43">
        <v>4.5323000000000002</v>
      </c>
    </row>
    <row r="660" spans="1:29" s="70" customFormat="1" x14ac:dyDescent="0.15">
      <c r="A660" s="23"/>
      <c r="B660" s="23"/>
      <c r="C660" s="33" t="s">
        <v>694</v>
      </c>
      <c r="D660" s="65">
        <v>55.691500000000005</v>
      </c>
      <c r="E660" s="66">
        <v>70.887699999999995</v>
      </c>
      <c r="F660" s="67">
        <v>52.902200000000001</v>
      </c>
      <c r="G660" s="68">
        <v>54.635199999999998</v>
      </c>
      <c r="H660" s="66">
        <v>38.25</v>
      </c>
      <c r="I660" s="67">
        <v>49.5</v>
      </c>
      <c r="J660" s="67">
        <v>61</v>
      </c>
      <c r="K660" s="67">
        <v>74.5</v>
      </c>
      <c r="L660" s="67">
        <v>81.75</v>
      </c>
      <c r="M660" s="68">
        <v>87.25</v>
      </c>
      <c r="N660" s="69">
        <v>55.803499999999993</v>
      </c>
      <c r="O660" s="69">
        <v>55.581000000000003</v>
      </c>
      <c r="P660" s="66">
        <v>52.780200000000001</v>
      </c>
      <c r="Q660" s="69">
        <v>54.012899999999995</v>
      </c>
      <c r="R660" s="69">
        <v>56.725099999999998</v>
      </c>
      <c r="S660" s="69">
        <v>59.616599999999998</v>
      </c>
      <c r="T660" s="66">
        <v>65.755600000000001</v>
      </c>
      <c r="U660" s="67">
        <v>51.420999999999992</v>
      </c>
      <c r="V660" s="68">
        <v>33.813400000000001</v>
      </c>
      <c r="W660" s="66">
        <v>34.935600000000001</v>
      </c>
      <c r="X660" s="67">
        <v>51.720500000000001</v>
      </c>
      <c r="Y660" s="68">
        <v>71.559200000000004</v>
      </c>
      <c r="Z660" s="66">
        <v>49.238700000000001</v>
      </c>
      <c r="AA660" s="69">
        <v>67.829700000000003</v>
      </c>
      <c r="AB660" s="69">
        <v>72.589799999999997</v>
      </c>
      <c r="AC660" s="68">
        <v>46.720999999999997</v>
      </c>
    </row>
    <row r="661" spans="1:29" x14ac:dyDescent="0.15">
      <c r="A661" s="25"/>
      <c r="C661" s="29" t="s">
        <v>545</v>
      </c>
      <c r="D661" s="40">
        <v>1.6503000000000001</v>
      </c>
      <c r="E661" s="41">
        <v>3.4929000000000001</v>
      </c>
      <c r="F661" s="42">
        <v>1.4401999999999999</v>
      </c>
      <c r="G661" s="43">
        <v>1.4148000000000001</v>
      </c>
      <c r="H661" s="41">
        <v>2</v>
      </c>
      <c r="I661" s="42">
        <v>2.25</v>
      </c>
      <c r="J661" s="42">
        <v>1</v>
      </c>
      <c r="K661" s="42">
        <v>1.5</v>
      </c>
      <c r="L661" s="42">
        <v>0.5</v>
      </c>
      <c r="M661" s="43">
        <v>0.75</v>
      </c>
      <c r="N661" s="44">
        <v>1.5218</v>
      </c>
      <c r="O661" s="44">
        <v>1.7770000000000001</v>
      </c>
      <c r="P661" s="41">
        <v>0.97750000000000004</v>
      </c>
      <c r="Q661" s="44">
        <v>0.73839999999999995</v>
      </c>
      <c r="R661" s="44">
        <v>1.6844000000000001</v>
      </c>
      <c r="S661" s="44">
        <v>3.5971999999999995</v>
      </c>
      <c r="T661" s="41">
        <v>2.3790999999999998</v>
      </c>
      <c r="U661" s="42">
        <v>0.1215</v>
      </c>
      <c r="V661" s="43">
        <v>1.4311</v>
      </c>
      <c r="W661" s="41">
        <v>1.1246</v>
      </c>
      <c r="X661" s="42">
        <v>1.5268999999999999</v>
      </c>
      <c r="Y661" s="43">
        <v>2.0816999999999997</v>
      </c>
      <c r="Z661" s="41">
        <v>1.5713999999999999</v>
      </c>
      <c r="AA661" s="44">
        <v>1.6148</v>
      </c>
      <c r="AB661" s="44">
        <v>1.4964999999999999</v>
      </c>
      <c r="AC661" s="43">
        <v>3.1890999999999998</v>
      </c>
    </row>
    <row r="662" spans="1:29" x14ac:dyDescent="0.15">
      <c r="A662" s="26"/>
      <c r="B662" s="26"/>
      <c r="C662" s="31" t="s">
        <v>695</v>
      </c>
      <c r="D662" s="49">
        <f>(D655*1+D656*2+D657*3+D658*4+D659*5)/SUM(D655:D659)</f>
        <v>3.82438077556015</v>
      </c>
      <c r="E662" s="50">
        <f t="shared" ref="E662:AC662" si="51">(E655*1+E656*2+E657*3+E658*4+E659*5)/SUM(E655:E659)</f>
        <v>3.7606969718260377</v>
      </c>
      <c r="F662" s="51">
        <f t="shared" si="51"/>
        <v>3.7515638141295207</v>
      </c>
      <c r="G662" s="52">
        <f t="shared" si="51"/>
        <v>3.8929192263936288</v>
      </c>
      <c r="H662" s="50">
        <f t="shared" si="51"/>
        <v>3.9665271966527196</v>
      </c>
      <c r="I662" s="51">
        <f t="shared" si="51"/>
        <v>3.7720207253886011</v>
      </c>
      <c r="J662" s="51">
        <f t="shared" si="51"/>
        <v>3.513157894736842</v>
      </c>
      <c r="K662" s="51">
        <f t="shared" si="51"/>
        <v>3.7083333333333335</v>
      </c>
      <c r="L662" s="51">
        <f t="shared" si="51"/>
        <v>3.8732394366197185</v>
      </c>
      <c r="M662" s="52">
        <f t="shared" si="51"/>
        <v>3.75</v>
      </c>
      <c r="N662" s="53">
        <f t="shared" si="51"/>
        <v>3.8458196542682206</v>
      </c>
      <c r="O662" s="53">
        <f t="shared" si="51"/>
        <v>3.8032268655316352</v>
      </c>
      <c r="P662" s="50">
        <f t="shared" si="51"/>
        <v>3.8690568355311812</v>
      </c>
      <c r="Q662" s="53">
        <f t="shared" si="51"/>
        <v>3.7306817654429851</v>
      </c>
      <c r="R662" s="53">
        <f t="shared" si="51"/>
        <v>3.8566980440244758</v>
      </c>
      <c r="S662" s="53">
        <f t="shared" si="51"/>
        <v>3.877668467165587</v>
      </c>
      <c r="T662" s="50">
        <f t="shared" si="51"/>
        <v>3.6513375092577482</v>
      </c>
      <c r="U662" s="51">
        <f t="shared" si="51"/>
        <v>3.9259660527266167</v>
      </c>
      <c r="V662" s="52">
        <f t="shared" si="51"/>
        <v>3.9640540740878012</v>
      </c>
      <c r="W662" s="50">
        <f t="shared" si="51"/>
        <v>4.0181092214864602</v>
      </c>
      <c r="X662" s="51">
        <f t="shared" si="51"/>
        <v>3.8290747466451069</v>
      </c>
      <c r="Y662" s="52">
        <f t="shared" si="51"/>
        <v>3.5539929435866302</v>
      </c>
      <c r="Z662" s="50">
        <f t="shared" si="51"/>
        <v>3.7292431982988377</v>
      </c>
      <c r="AA662" s="53">
        <f t="shared" si="51"/>
        <v>3.798923928837922</v>
      </c>
      <c r="AB662" s="53">
        <f t="shared" si="51"/>
        <v>3.7566740501200133</v>
      </c>
      <c r="AC662" s="52">
        <f t="shared" si="51"/>
        <v>3.4713265548543712</v>
      </c>
    </row>
    <row r="663" spans="1:29" x14ac:dyDescent="0.15">
      <c r="A663" s="25"/>
      <c r="D663" s="40"/>
      <c r="E663" s="41"/>
      <c r="F663" s="42"/>
      <c r="G663" s="43"/>
      <c r="H663" s="41"/>
      <c r="I663" s="42"/>
      <c r="J663" s="42"/>
      <c r="K663" s="42"/>
      <c r="L663" s="42"/>
      <c r="M663" s="43"/>
      <c r="N663" s="44"/>
      <c r="O663" s="44"/>
      <c r="P663" s="41"/>
      <c r="Q663" s="44"/>
      <c r="R663" s="44"/>
      <c r="S663" s="44"/>
      <c r="T663" s="41"/>
      <c r="U663" s="42"/>
      <c r="V663" s="43"/>
      <c r="W663" s="41"/>
      <c r="X663" s="42"/>
      <c r="Y663" s="43"/>
      <c r="Z663" s="44"/>
      <c r="AA663" s="44"/>
      <c r="AB663" s="44"/>
      <c r="AC663" s="43"/>
    </row>
    <row r="664" spans="1:29" ht="42" x14ac:dyDescent="0.15">
      <c r="A664" s="24" t="s">
        <v>209</v>
      </c>
      <c r="B664" s="24" t="s">
        <v>210</v>
      </c>
      <c r="C664" s="30" t="s">
        <v>211</v>
      </c>
      <c r="D664" s="40"/>
      <c r="E664" s="41"/>
      <c r="F664" s="42"/>
      <c r="G664" s="43"/>
      <c r="H664" s="41"/>
      <c r="I664" s="42"/>
      <c r="J664" s="42"/>
      <c r="K664" s="42"/>
      <c r="L664" s="42"/>
      <c r="M664" s="43"/>
      <c r="N664" s="44"/>
      <c r="O664" s="44"/>
      <c r="P664" s="41"/>
      <c r="Q664" s="44"/>
      <c r="R664" s="44"/>
      <c r="S664" s="44"/>
      <c r="T664" s="41"/>
      <c r="U664" s="42"/>
      <c r="V664" s="43"/>
      <c r="W664" s="41"/>
      <c r="X664" s="42"/>
      <c r="Y664" s="43"/>
      <c r="Z664" s="44"/>
      <c r="AA664" s="44"/>
      <c r="AB664" s="44"/>
      <c r="AC664" s="43"/>
    </row>
    <row r="665" spans="1:29" x14ac:dyDescent="0.15">
      <c r="A665" s="25"/>
      <c r="C665" s="29" t="s">
        <v>689</v>
      </c>
      <c r="D665" s="40">
        <v>0.61209999999999998</v>
      </c>
      <c r="E665" s="41">
        <v>1.6490999999999998</v>
      </c>
      <c r="F665" s="42">
        <v>0.2651</v>
      </c>
      <c r="G665" s="43">
        <v>0.66439999999999999</v>
      </c>
      <c r="H665" s="41">
        <v>0.5</v>
      </c>
      <c r="I665" s="42">
        <v>1</v>
      </c>
      <c r="J665" s="42">
        <v>1.25</v>
      </c>
      <c r="K665" s="42">
        <v>0</v>
      </c>
      <c r="L665" s="42">
        <v>0</v>
      </c>
      <c r="M665" s="43">
        <v>0</v>
      </c>
      <c r="N665" s="44">
        <v>0.58099999999999996</v>
      </c>
      <c r="O665" s="44">
        <v>0.64279999999999993</v>
      </c>
      <c r="P665" s="41">
        <v>0.74530000000000007</v>
      </c>
      <c r="Q665" s="44">
        <v>0.1227</v>
      </c>
      <c r="R665" s="44">
        <v>0.85990000000000011</v>
      </c>
      <c r="S665" s="44">
        <v>0.83789999999999998</v>
      </c>
      <c r="T665" s="41">
        <v>0.8496999999999999</v>
      </c>
      <c r="U665" s="42">
        <v>0.15059999999999998</v>
      </c>
      <c r="V665" s="43">
        <v>0.50009999999999999</v>
      </c>
      <c r="W665" s="41">
        <v>0.45669999999999999</v>
      </c>
      <c r="X665" s="42">
        <v>0.57400000000000007</v>
      </c>
      <c r="Y665" s="43">
        <v>0.74209999999999998</v>
      </c>
      <c r="Z665" s="41">
        <v>1.4786999999999999</v>
      </c>
      <c r="AA665" s="44">
        <v>1.8468</v>
      </c>
      <c r="AB665" s="44">
        <v>1.4656</v>
      </c>
      <c r="AC665" s="43">
        <v>3.9095</v>
      </c>
    </row>
    <row r="666" spans="1:29" x14ac:dyDescent="0.15">
      <c r="A666" s="25"/>
      <c r="C666" s="29" t="s">
        <v>690</v>
      </c>
      <c r="D666" s="40">
        <v>2.4883999999999999</v>
      </c>
      <c r="E666" s="41">
        <v>0.8982</v>
      </c>
      <c r="F666" s="42">
        <v>3.2767999999999997</v>
      </c>
      <c r="G666" s="43">
        <v>2.2239999999999998</v>
      </c>
      <c r="H666" s="41">
        <v>1.5</v>
      </c>
      <c r="I666" s="42">
        <v>3.5000000000000004</v>
      </c>
      <c r="J666" s="42">
        <v>4.25</v>
      </c>
      <c r="K666" s="42">
        <v>1.7500000000000002</v>
      </c>
      <c r="L666" s="42">
        <v>1.5</v>
      </c>
      <c r="M666" s="43">
        <v>1.7500000000000002</v>
      </c>
      <c r="N666" s="44">
        <v>2.5693000000000001</v>
      </c>
      <c r="O666" s="44">
        <v>2.4087000000000001</v>
      </c>
      <c r="P666" s="41">
        <v>2.6408</v>
      </c>
      <c r="Q666" s="44">
        <v>3.4429000000000003</v>
      </c>
      <c r="R666" s="44">
        <v>1.9515999999999998</v>
      </c>
      <c r="S666" s="44">
        <v>1.5592999999999999</v>
      </c>
      <c r="T666" s="41">
        <v>3.3846000000000003</v>
      </c>
      <c r="U666" s="42">
        <v>1.3986000000000001</v>
      </c>
      <c r="V666" s="43">
        <v>1.3478999999999999</v>
      </c>
      <c r="W666" s="41">
        <v>1.0651999999999999</v>
      </c>
      <c r="X666" s="42">
        <v>2.6497999999999999</v>
      </c>
      <c r="Y666" s="43">
        <v>3.0070999999999999</v>
      </c>
      <c r="Z666" s="41">
        <v>8.4042999999999992</v>
      </c>
      <c r="AA666" s="44">
        <v>3.5554999999999999</v>
      </c>
      <c r="AB666" s="44">
        <v>7.1041999999999996</v>
      </c>
      <c r="AC666" s="43">
        <v>8.1526999999999994</v>
      </c>
    </row>
    <row r="667" spans="1:29" x14ac:dyDescent="0.15">
      <c r="A667" s="25"/>
      <c r="C667" s="29" t="s">
        <v>691</v>
      </c>
      <c r="D667" s="40">
        <v>5.8502000000000001</v>
      </c>
      <c r="E667" s="41">
        <v>5.1066000000000003</v>
      </c>
      <c r="F667" s="42">
        <v>7.6716000000000006</v>
      </c>
      <c r="G667" s="43">
        <v>4.5728</v>
      </c>
      <c r="H667" s="41">
        <v>6.25</v>
      </c>
      <c r="I667" s="42">
        <v>5.75</v>
      </c>
      <c r="J667" s="42">
        <v>8</v>
      </c>
      <c r="K667" s="42">
        <v>6.5</v>
      </c>
      <c r="L667" s="42">
        <v>3</v>
      </c>
      <c r="M667" s="43">
        <v>2.25</v>
      </c>
      <c r="N667" s="44">
        <v>5.6380999999999997</v>
      </c>
      <c r="O667" s="44">
        <v>6.0594000000000001</v>
      </c>
      <c r="P667" s="41">
        <v>6.3784999999999998</v>
      </c>
      <c r="Q667" s="44">
        <v>6.2198000000000002</v>
      </c>
      <c r="R667" s="44">
        <v>5.5344999999999995</v>
      </c>
      <c r="S667" s="44">
        <v>5.2463000000000006</v>
      </c>
      <c r="T667" s="41">
        <v>4.3845000000000001</v>
      </c>
      <c r="U667" s="42">
        <v>6.6189</v>
      </c>
      <c r="V667" s="43">
        <v>8.8720999999999997</v>
      </c>
      <c r="W667" s="41">
        <v>5.5197000000000003</v>
      </c>
      <c r="X667" s="42">
        <v>7.1079000000000008</v>
      </c>
      <c r="Y667" s="43">
        <v>4.9203999999999999</v>
      </c>
      <c r="Z667" s="85"/>
      <c r="AA667" s="55"/>
      <c r="AB667" s="55"/>
      <c r="AC667" s="56"/>
    </row>
    <row r="668" spans="1:29" x14ac:dyDescent="0.15">
      <c r="A668" s="25"/>
      <c r="C668" s="29" t="s">
        <v>692</v>
      </c>
      <c r="D668" s="40">
        <v>32.805499999999995</v>
      </c>
      <c r="E668" s="41">
        <v>24.1663</v>
      </c>
      <c r="F668" s="42">
        <v>34.553400000000003</v>
      </c>
      <c r="G668" s="43">
        <v>33.136099999999999</v>
      </c>
      <c r="H668" s="41">
        <v>45.25</v>
      </c>
      <c r="I668" s="42">
        <v>40</v>
      </c>
      <c r="J668" s="42">
        <v>23.5</v>
      </c>
      <c r="K668" s="42">
        <v>20.75</v>
      </c>
      <c r="L668" s="42">
        <v>14.249999999999998</v>
      </c>
      <c r="M668" s="43">
        <v>6</v>
      </c>
      <c r="N668" s="44">
        <v>33.035599999999995</v>
      </c>
      <c r="O668" s="44">
        <v>32.578499999999998</v>
      </c>
      <c r="P668" s="41">
        <v>34.735900000000001</v>
      </c>
      <c r="Q668" s="44">
        <v>32.609400000000001</v>
      </c>
      <c r="R668" s="44">
        <v>33.427900000000001</v>
      </c>
      <c r="S668" s="44">
        <v>30.503700000000002</v>
      </c>
      <c r="T668" s="41">
        <v>24.747900000000001</v>
      </c>
      <c r="U668" s="42">
        <v>36.633400000000002</v>
      </c>
      <c r="V668" s="43">
        <v>49.86</v>
      </c>
      <c r="W668" s="41">
        <v>51.844799999999999</v>
      </c>
      <c r="X668" s="42">
        <v>33.352800000000002</v>
      </c>
      <c r="Y668" s="43">
        <v>21.1981</v>
      </c>
      <c r="Z668" s="41">
        <v>41.671199999999999</v>
      </c>
      <c r="AA668" s="44">
        <v>34.009599999999999</v>
      </c>
      <c r="AB668" s="44">
        <v>27.088200000000001</v>
      </c>
      <c r="AC668" s="43">
        <v>42.841999999999999</v>
      </c>
    </row>
    <row r="669" spans="1:29" x14ac:dyDescent="0.15">
      <c r="A669" s="25"/>
      <c r="C669" s="29" t="s">
        <v>693</v>
      </c>
      <c r="D669" s="40">
        <v>10.0365</v>
      </c>
      <c r="E669" s="41">
        <v>9.529300000000001</v>
      </c>
      <c r="F669" s="42">
        <v>8.9212000000000007</v>
      </c>
      <c r="G669" s="43">
        <v>11.138199999999999</v>
      </c>
      <c r="H669" s="41">
        <v>19</v>
      </c>
      <c r="I669" s="42">
        <v>8.5</v>
      </c>
      <c r="J669" s="42">
        <v>6</v>
      </c>
      <c r="K669" s="42">
        <v>1.5</v>
      </c>
      <c r="L669" s="42">
        <v>5.5</v>
      </c>
      <c r="M669" s="43">
        <v>3</v>
      </c>
      <c r="N669" s="44">
        <v>10.3331</v>
      </c>
      <c r="O669" s="44">
        <v>9.7440999999999995</v>
      </c>
      <c r="P669" s="41">
        <v>10.2027</v>
      </c>
      <c r="Q669" s="44">
        <v>9.3818000000000001</v>
      </c>
      <c r="R669" s="44">
        <v>9.9491999999999994</v>
      </c>
      <c r="S669" s="44">
        <v>11.0106</v>
      </c>
      <c r="T669" s="41">
        <v>7.0122</v>
      </c>
      <c r="U669" s="42">
        <v>12.1058</v>
      </c>
      <c r="V669" s="43">
        <v>15.730600000000001</v>
      </c>
      <c r="W669" s="41">
        <v>15.462200000000001</v>
      </c>
      <c r="X669" s="42">
        <v>11.251700000000001</v>
      </c>
      <c r="Y669" s="43">
        <v>5.8296000000000001</v>
      </c>
      <c r="Z669" s="41">
        <v>11.992599999999999</v>
      </c>
      <c r="AA669" s="44">
        <v>8.1664999999999992</v>
      </c>
      <c r="AB669" s="44">
        <v>12.503500000000001</v>
      </c>
      <c r="AC669" s="43">
        <v>10.0649</v>
      </c>
    </row>
    <row r="670" spans="1:29" s="70" customFormat="1" x14ac:dyDescent="0.15">
      <c r="A670" s="23"/>
      <c r="B670" s="23"/>
      <c r="C670" s="33" t="s">
        <v>694</v>
      </c>
      <c r="D670" s="65">
        <v>47.536799999999999</v>
      </c>
      <c r="E670" s="66">
        <v>57.442300000000003</v>
      </c>
      <c r="F670" s="67">
        <v>44.647799999999997</v>
      </c>
      <c r="G670" s="68">
        <v>47.706400000000002</v>
      </c>
      <c r="H670" s="66">
        <v>27.250000000000004</v>
      </c>
      <c r="I670" s="67">
        <v>40.75</v>
      </c>
      <c r="J670" s="67">
        <v>56.499999999999993</v>
      </c>
      <c r="K670" s="67">
        <v>67.5</v>
      </c>
      <c r="L670" s="67">
        <v>74.75</v>
      </c>
      <c r="M670" s="68">
        <v>86</v>
      </c>
      <c r="N670" s="69">
        <v>47.3416</v>
      </c>
      <c r="O670" s="69">
        <v>47.729199999999999</v>
      </c>
      <c r="P670" s="66">
        <v>44.7502</v>
      </c>
      <c r="Q670" s="69">
        <v>47.701999999999998</v>
      </c>
      <c r="R670" s="69">
        <v>47.849000000000004</v>
      </c>
      <c r="S670" s="69">
        <v>49.550199999999997</v>
      </c>
      <c r="T670" s="66">
        <v>58.634299999999996</v>
      </c>
      <c r="U670" s="67">
        <v>42.6066</v>
      </c>
      <c r="V670" s="68">
        <v>23.6433</v>
      </c>
      <c r="W670" s="66">
        <v>25.3048</v>
      </c>
      <c r="X670" s="67">
        <v>44.049899999999994</v>
      </c>
      <c r="Y670" s="68">
        <v>63.756999999999998</v>
      </c>
      <c r="Z670" s="66">
        <v>35.393999999999998</v>
      </c>
      <c r="AA670" s="69">
        <v>51.691600000000001</v>
      </c>
      <c r="AB670" s="69">
        <v>51.2117</v>
      </c>
      <c r="AC670" s="68">
        <v>32.241900000000001</v>
      </c>
    </row>
    <row r="671" spans="1:29" x14ac:dyDescent="0.15">
      <c r="A671" s="25"/>
      <c r="C671" s="29" t="s">
        <v>545</v>
      </c>
      <c r="D671" s="40">
        <v>0.67049999999999998</v>
      </c>
      <c r="E671" s="41">
        <v>1.2082999999999999</v>
      </c>
      <c r="F671" s="42">
        <v>0.66410000000000002</v>
      </c>
      <c r="G671" s="43">
        <v>0.55820000000000003</v>
      </c>
      <c r="H671" s="41">
        <v>0.25</v>
      </c>
      <c r="I671" s="42">
        <v>0.5</v>
      </c>
      <c r="J671" s="42">
        <v>0.5</v>
      </c>
      <c r="K671" s="42">
        <v>2</v>
      </c>
      <c r="L671" s="42">
        <v>1</v>
      </c>
      <c r="M671" s="43">
        <v>1</v>
      </c>
      <c r="N671" s="44">
        <v>0.50129999999999997</v>
      </c>
      <c r="O671" s="44">
        <v>0.83730000000000004</v>
      </c>
      <c r="P671" s="41">
        <v>0.54660000000000009</v>
      </c>
      <c r="Q671" s="44">
        <v>0.52139999999999997</v>
      </c>
      <c r="R671" s="44">
        <v>0.42779999999999996</v>
      </c>
      <c r="S671" s="44">
        <v>1.2922</v>
      </c>
      <c r="T671" s="41">
        <v>0.98670000000000013</v>
      </c>
      <c r="U671" s="42">
        <v>0.48620000000000002</v>
      </c>
      <c r="V671" s="43">
        <v>4.5999999999999999E-2</v>
      </c>
      <c r="W671" s="41">
        <v>0.34670000000000001</v>
      </c>
      <c r="X671" s="42">
        <v>1.014</v>
      </c>
      <c r="Y671" s="43">
        <v>0.54569999999999996</v>
      </c>
      <c r="Z671" s="41">
        <v>1.0591999999999999</v>
      </c>
      <c r="AA671" s="44">
        <v>0.73</v>
      </c>
      <c r="AB671" s="44">
        <v>0.62680000000000002</v>
      </c>
      <c r="AC671" s="43">
        <v>2.7890000000000001</v>
      </c>
    </row>
    <row r="672" spans="1:29" x14ac:dyDescent="0.15">
      <c r="A672" s="26"/>
      <c r="B672" s="26"/>
      <c r="C672" s="31" t="s">
        <v>695</v>
      </c>
      <c r="D672" s="49">
        <f>(D665*1+D666*2+D667*3+D668*4+D669*5)/SUM(D665:D669)</f>
        <v>3.9492824278324936</v>
      </c>
      <c r="E672" s="50">
        <f t="shared" ref="E672:AC672" si="52">(E665*1+E666*2+E667*3+E668*4+E669*5)/SUM(E665:E669)</f>
        <v>3.9438687287633467</v>
      </c>
      <c r="F672" s="51">
        <f t="shared" si="52"/>
        <v>3.8884711664877729</v>
      </c>
      <c r="G672" s="52">
        <f t="shared" si="52"/>
        <v>4.0024006726522412</v>
      </c>
      <c r="H672" s="50">
        <f t="shared" si="52"/>
        <v>4.113793103448276</v>
      </c>
      <c r="I672" s="51">
        <f t="shared" si="52"/>
        <v>3.8765957446808512</v>
      </c>
      <c r="J672" s="51">
        <f t="shared" si="52"/>
        <v>3.6686046511627906</v>
      </c>
      <c r="K672" s="51">
        <f t="shared" si="52"/>
        <v>3.721311475409836</v>
      </c>
      <c r="L672" s="51">
        <f t="shared" si="52"/>
        <v>3.9793814432989691</v>
      </c>
      <c r="M672" s="52">
        <f t="shared" si="52"/>
        <v>3.7884615384615383</v>
      </c>
      <c r="N672" s="53">
        <f t="shared" si="52"/>
        <v>3.9580766568693426</v>
      </c>
      <c r="O672" s="53">
        <f t="shared" si="52"/>
        <v>3.9404843146976192</v>
      </c>
      <c r="P672" s="50">
        <f t="shared" si="52"/>
        <v>3.9324847540911678</v>
      </c>
      <c r="Q672" s="53">
        <f t="shared" si="52"/>
        <v>3.9209700907359695</v>
      </c>
      <c r="R672" s="53">
        <f t="shared" si="52"/>
        <v>3.9600139976142197</v>
      </c>
      <c r="S672" s="53">
        <f t="shared" si="52"/>
        <v>4.0026852300143618</v>
      </c>
      <c r="T672" s="50">
        <f t="shared" si="52"/>
        <v>3.8343045501487167</v>
      </c>
      <c r="U672" s="51">
        <f t="shared" si="52"/>
        <v>4.0393253589609763</v>
      </c>
      <c r="V672" s="52">
        <f t="shared" si="52"/>
        <v>4.0348889474215275</v>
      </c>
      <c r="W672" s="50">
        <f t="shared" si="52"/>
        <v>4.0866458816978399</v>
      </c>
      <c r="X672" s="51">
        <f t="shared" si="52"/>
        <v>3.9476155977297305</v>
      </c>
      <c r="Y672" s="52">
        <f t="shared" si="52"/>
        <v>3.7946259240894968</v>
      </c>
      <c r="Z672" s="50">
        <f t="shared" si="52"/>
        <v>3.8544049424990718</v>
      </c>
      <c r="AA672" s="53">
        <f t="shared" si="52"/>
        <v>3.9057366367931659</v>
      </c>
      <c r="AB672" s="53">
        <f t="shared" si="52"/>
        <v>3.8733075174153631</v>
      </c>
      <c r="AC672" s="52">
        <f t="shared" si="52"/>
        <v>3.7234223654013987</v>
      </c>
    </row>
    <row r="673" spans="1:29" x14ac:dyDescent="0.15">
      <c r="A673" s="25"/>
      <c r="D673" s="40"/>
      <c r="E673" s="41"/>
      <c r="F673" s="42"/>
      <c r="G673" s="43"/>
      <c r="H673" s="41"/>
      <c r="I673" s="42"/>
      <c r="J673" s="42"/>
      <c r="K673" s="42"/>
      <c r="L673" s="42"/>
      <c r="M673" s="43"/>
      <c r="N673" s="44"/>
      <c r="O673" s="44"/>
      <c r="P673" s="41"/>
      <c r="Q673" s="44"/>
      <c r="R673" s="44"/>
      <c r="S673" s="44"/>
      <c r="T673" s="41"/>
      <c r="U673" s="42"/>
      <c r="V673" s="43"/>
      <c r="W673" s="41"/>
      <c r="X673" s="42"/>
      <c r="Y673" s="43"/>
      <c r="Z673" s="44"/>
      <c r="AA673" s="44"/>
      <c r="AB673" s="44"/>
      <c r="AC673" s="43"/>
    </row>
    <row r="674" spans="1:29" ht="42" x14ac:dyDescent="0.15">
      <c r="A674" s="24" t="s">
        <v>212</v>
      </c>
      <c r="B674" s="24" t="s">
        <v>213</v>
      </c>
      <c r="C674" s="30" t="s">
        <v>214</v>
      </c>
      <c r="D674" s="40"/>
      <c r="E674" s="41"/>
      <c r="F674" s="42"/>
      <c r="G674" s="43"/>
      <c r="H674" s="41"/>
      <c r="I674" s="42"/>
      <c r="J674" s="42"/>
      <c r="K674" s="42"/>
      <c r="L674" s="42"/>
      <c r="M674" s="43"/>
      <c r="N674" s="44"/>
      <c r="O674" s="44"/>
      <c r="P674" s="41"/>
      <c r="Q674" s="44"/>
      <c r="R674" s="44"/>
      <c r="S674" s="44"/>
      <c r="T674" s="41"/>
      <c r="U674" s="42"/>
      <c r="V674" s="43"/>
      <c r="W674" s="41"/>
      <c r="X674" s="42"/>
      <c r="Y674" s="43"/>
      <c r="Z674" s="44"/>
      <c r="AA674" s="44"/>
      <c r="AB674" s="44"/>
      <c r="AC674" s="43"/>
    </row>
    <row r="675" spans="1:29" x14ac:dyDescent="0.15">
      <c r="A675" s="25"/>
      <c r="C675" s="29" t="s">
        <v>689</v>
      </c>
      <c r="D675" s="40">
        <v>1.7669000000000001</v>
      </c>
      <c r="E675" s="41">
        <v>2.2235999999999998</v>
      </c>
      <c r="F675" s="42">
        <v>1.5386</v>
      </c>
      <c r="G675" s="43">
        <v>1.8627999999999998</v>
      </c>
      <c r="H675" s="41">
        <v>2</v>
      </c>
      <c r="I675" s="42">
        <v>2.75</v>
      </c>
      <c r="J675" s="42">
        <v>2.25</v>
      </c>
      <c r="K675" s="42">
        <v>0.25</v>
      </c>
      <c r="L675" s="42">
        <v>0.25</v>
      </c>
      <c r="M675" s="43">
        <v>0</v>
      </c>
      <c r="N675" s="44">
        <v>1.5580000000000001</v>
      </c>
      <c r="O675" s="44">
        <v>1.9730000000000001</v>
      </c>
      <c r="P675" s="41">
        <v>1.1486000000000001</v>
      </c>
      <c r="Q675" s="44">
        <v>1.377</v>
      </c>
      <c r="R675" s="44">
        <v>3.2888000000000002</v>
      </c>
      <c r="S675" s="44">
        <v>1.294</v>
      </c>
      <c r="T675" s="41">
        <v>1.2817000000000001</v>
      </c>
      <c r="U675" s="42">
        <v>2.6530999999999998</v>
      </c>
      <c r="V675" s="43">
        <v>2.0688999999999997</v>
      </c>
      <c r="W675" s="41">
        <v>2.4041000000000001</v>
      </c>
      <c r="X675" s="42">
        <v>1.5304</v>
      </c>
      <c r="Y675" s="43">
        <v>1.4507000000000001</v>
      </c>
      <c r="Z675" s="41">
        <v>1.7484</v>
      </c>
      <c r="AA675" s="44">
        <v>2.1126999999999998</v>
      </c>
      <c r="AB675" s="44">
        <v>2.6827999999999999</v>
      </c>
      <c r="AC675" s="43">
        <v>4.742</v>
      </c>
    </row>
    <row r="676" spans="1:29" x14ac:dyDescent="0.15">
      <c r="A676" s="25"/>
      <c r="C676" s="29" t="s">
        <v>690</v>
      </c>
      <c r="D676" s="40">
        <v>6.2302999999999997</v>
      </c>
      <c r="E676" s="41">
        <v>5.1614000000000004</v>
      </c>
      <c r="F676" s="42">
        <v>7.2483000000000004</v>
      </c>
      <c r="G676" s="43">
        <v>5.5422000000000002</v>
      </c>
      <c r="H676" s="41">
        <v>5.5</v>
      </c>
      <c r="I676" s="42">
        <v>9.5</v>
      </c>
      <c r="J676" s="42">
        <v>6.75</v>
      </c>
      <c r="K676" s="42">
        <v>2.5</v>
      </c>
      <c r="L676" s="42">
        <v>4.5</v>
      </c>
      <c r="M676" s="43">
        <v>2.5</v>
      </c>
      <c r="N676" s="44">
        <v>6.5321000000000007</v>
      </c>
      <c r="O676" s="44">
        <v>5.9326999999999996</v>
      </c>
      <c r="P676" s="41">
        <v>6.2843</v>
      </c>
      <c r="Q676" s="44">
        <v>7.7387999999999995</v>
      </c>
      <c r="R676" s="44">
        <v>5.2652999999999999</v>
      </c>
      <c r="S676" s="44">
        <v>5.4039999999999999</v>
      </c>
      <c r="T676" s="41">
        <v>6.1291000000000002</v>
      </c>
      <c r="U676" s="42">
        <v>5.54</v>
      </c>
      <c r="V676" s="43">
        <v>7.2817999999999996</v>
      </c>
      <c r="W676" s="41">
        <v>6.7145999999999999</v>
      </c>
      <c r="X676" s="42">
        <v>5.4269999999999996</v>
      </c>
      <c r="Y676" s="43">
        <v>6.4704999999999995</v>
      </c>
      <c r="Z676" s="41">
        <v>8.8134999999999994</v>
      </c>
      <c r="AA676" s="44">
        <v>3.8422000000000001</v>
      </c>
      <c r="AB676" s="44">
        <v>8.2375000000000007</v>
      </c>
      <c r="AC676" s="43">
        <v>11.476000000000001</v>
      </c>
    </row>
    <row r="677" spans="1:29" x14ac:dyDescent="0.15">
      <c r="A677" s="25"/>
      <c r="C677" s="29" t="s">
        <v>691</v>
      </c>
      <c r="D677" s="40">
        <v>7.9278000000000004</v>
      </c>
      <c r="E677" s="41">
        <v>4.6048</v>
      </c>
      <c r="F677" s="42">
        <v>9.9845000000000006</v>
      </c>
      <c r="G677" s="43">
        <v>7.0602999999999998</v>
      </c>
      <c r="H677" s="41">
        <v>11.25</v>
      </c>
      <c r="I677" s="42">
        <v>7.2499999999999991</v>
      </c>
      <c r="J677" s="42">
        <v>9.75</v>
      </c>
      <c r="K677" s="42">
        <v>3.25</v>
      </c>
      <c r="L677" s="42">
        <v>5.25</v>
      </c>
      <c r="M677" s="43">
        <v>1.5</v>
      </c>
      <c r="N677" s="44">
        <v>8.2641999999999989</v>
      </c>
      <c r="O677" s="44">
        <v>7.5960999999999999</v>
      </c>
      <c r="P677" s="41">
        <v>8.5583999999999989</v>
      </c>
      <c r="Q677" s="44">
        <v>8.9593999999999987</v>
      </c>
      <c r="R677" s="44">
        <v>7.3636999999999997</v>
      </c>
      <c r="S677" s="44">
        <v>6.5011999999999999</v>
      </c>
      <c r="T677" s="41">
        <v>5.9596999999999998</v>
      </c>
      <c r="U677" s="42">
        <v>8.1179000000000006</v>
      </c>
      <c r="V677" s="43">
        <v>12.9163</v>
      </c>
      <c r="W677" s="41">
        <v>11.788400000000001</v>
      </c>
      <c r="X677" s="42">
        <v>8.5357000000000003</v>
      </c>
      <c r="Y677" s="43">
        <v>5.1774000000000004</v>
      </c>
      <c r="Z677" s="85"/>
      <c r="AA677" s="55"/>
      <c r="AB677" s="55"/>
      <c r="AC677" s="56"/>
    </row>
    <row r="678" spans="1:29" x14ac:dyDescent="0.15">
      <c r="A678" s="25"/>
      <c r="C678" s="29" t="s">
        <v>692</v>
      </c>
      <c r="D678" s="40">
        <v>18.247900000000001</v>
      </c>
      <c r="E678" s="41">
        <v>13.1997</v>
      </c>
      <c r="F678" s="42">
        <v>19.718699999999998</v>
      </c>
      <c r="G678" s="43">
        <v>18.169799999999999</v>
      </c>
      <c r="H678" s="41">
        <v>29.75</v>
      </c>
      <c r="I678" s="42">
        <v>20.75</v>
      </c>
      <c r="J678" s="42">
        <v>9.75</v>
      </c>
      <c r="K678" s="42">
        <v>9</v>
      </c>
      <c r="L678" s="42">
        <v>5.75</v>
      </c>
      <c r="M678" s="43">
        <v>3.75</v>
      </c>
      <c r="N678" s="44">
        <v>18.100300000000001</v>
      </c>
      <c r="O678" s="44">
        <v>18.3933</v>
      </c>
      <c r="P678" s="41">
        <v>20.508399999999998</v>
      </c>
      <c r="Q678" s="44">
        <v>16.7849</v>
      </c>
      <c r="R678" s="44">
        <v>17.6325</v>
      </c>
      <c r="S678" s="44">
        <v>18.337500000000002</v>
      </c>
      <c r="T678" s="41">
        <v>14.649400000000002</v>
      </c>
      <c r="U678" s="42">
        <v>18.634999999999998</v>
      </c>
      <c r="V678" s="43">
        <v>27.338600000000003</v>
      </c>
      <c r="W678" s="41">
        <v>29.957699999999999</v>
      </c>
      <c r="X678" s="42">
        <v>16.976199999999999</v>
      </c>
      <c r="Y678" s="43">
        <v>12.746099999999998</v>
      </c>
      <c r="Z678" s="41">
        <v>24.017499999999998</v>
      </c>
      <c r="AA678" s="44">
        <v>20.515000000000001</v>
      </c>
      <c r="AB678" s="44">
        <v>17.9527</v>
      </c>
      <c r="AC678" s="43">
        <v>27.223600000000001</v>
      </c>
    </row>
    <row r="679" spans="1:29" x14ac:dyDescent="0.15">
      <c r="A679" s="25"/>
      <c r="C679" s="29" t="s">
        <v>693</v>
      </c>
      <c r="D679" s="40">
        <v>4.8478000000000003</v>
      </c>
      <c r="E679" s="41">
        <v>2.2847</v>
      </c>
      <c r="F679" s="42">
        <v>4.9270000000000005</v>
      </c>
      <c r="G679" s="43">
        <v>5.2574999999999994</v>
      </c>
      <c r="H679" s="41">
        <v>7.2499999999999991</v>
      </c>
      <c r="I679" s="42">
        <v>7.2499999999999991</v>
      </c>
      <c r="J679" s="42">
        <v>1.5</v>
      </c>
      <c r="K679" s="42">
        <v>2</v>
      </c>
      <c r="L679" s="42">
        <v>1</v>
      </c>
      <c r="M679" s="43">
        <v>0.25</v>
      </c>
      <c r="N679" s="44">
        <v>4.0434999999999999</v>
      </c>
      <c r="O679" s="44">
        <v>5.641</v>
      </c>
      <c r="P679" s="41">
        <v>4.6879</v>
      </c>
      <c r="Q679" s="44">
        <v>5.1024000000000003</v>
      </c>
      <c r="R679" s="44">
        <v>4.1788999999999996</v>
      </c>
      <c r="S679" s="44">
        <v>5.4151999999999996</v>
      </c>
      <c r="T679" s="41">
        <v>3.3785999999999996</v>
      </c>
      <c r="U679" s="42">
        <v>6.5278</v>
      </c>
      <c r="V679" s="43">
        <v>6.8683999999999994</v>
      </c>
      <c r="W679" s="41">
        <v>7.7015000000000002</v>
      </c>
      <c r="X679" s="42">
        <v>6.6779000000000002</v>
      </c>
      <c r="Y679" s="43">
        <v>1.5305</v>
      </c>
      <c r="Z679" s="41">
        <v>6.9256000000000002</v>
      </c>
      <c r="AA679" s="44">
        <v>4.0896999999999997</v>
      </c>
      <c r="AB679" s="44">
        <v>3.9460000000000002</v>
      </c>
      <c r="AC679" s="43">
        <v>2.6006999999999998</v>
      </c>
    </row>
    <row r="680" spans="1:29" s="70" customFormat="1" x14ac:dyDescent="0.15">
      <c r="A680" s="23"/>
      <c r="B680" s="23"/>
      <c r="C680" s="33" t="s">
        <v>694</v>
      </c>
      <c r="D680" s="65">
        <v>59.704599999999999</v>
      </c>
      <c r="E680" s="66">
        <v>70.103000000000009</v>
      </c>
      <c r="F680" s="67">
        <v>54.895099999999999</v>
      </c>
      <c r="G680" s="68">
        <v>61.422399999999996</v>
      </c>
      <c r="H680" s="66">
        <v>42.5</v>
      </c>
      <c r="I680" s="67">
        <v>51.749999999999993</v>
      </c>
      <c r="J680" s="67">
        <v>69</v>
      </c>
      <c r="K680" s="67">
        <v>81</v>
      </c>
      <c r="L680" s="67">
        <v>82.25</v>
      </c>
      <c r="M680" s="68">
        <v>91</v>
      </c>
      <c r="N680" s="69">
        <v>60.501599999999996</v>
      </c>
      <c r="O680" s="69">
        <v>58.918599999999998</v>
      </c>
      <c r="P680" s="66">
        <v>57.681400000000004</v>
      </c>
      <c r="Q680" s="69">
        <v>59.419999999999995</v>
      </c>
      <c r="R680" s="69">
        <v>61.217600000000004</v>
      </c>
      <c r="S680" s="69">
        <v>60.474299999999999</v>
      </c>
      <c r="T680" s="66">
        <v>67.314499999999995</v>
      </c>
      <c r="U680" s="67">
        <v>57.377900000000004</v>
      </c>
      <c r="V680" s="68">
        <v>42.139500000000005</v>
      </c>
      <c r="W680" s="66">
        <v>40.8095</v>
      </c>
      <c r="X680" s="67">
        <v>59.589599999999997</v>
      </c>
      <c r="Y680" s="68">
        <v>70.952300000000008</v>
      </c>
      <c r="Z680" s="66">
        <v>56.110300000000002</v>
      </c>
      <c r="AA680" s="69">
        <v>68.015000000000001</v>
      </c>
      <c r="AB680" s="69">
        <v>65.710400000000007</v>
      </c>
      <c r="AC680" s="68">
        <v>51.134999999999998</v>
      </c>
    </row>
    <row r="681" spans="1:29" x14ac:dyDescent="0.15">
      <c r="A681" s="25"/>
      <c r="C681" s="29" t="s">
        <v>545</v>
      </c>
      <c r="D681" s="40">
        <v>1.2746999999999999</v>
      </c>
      <c r="E681" s="41">
        <v>2.4228000000000001</v>
      </c>
      <c r="F681" s="42">
        <v>1.6877</v>
      </c>
      <c r="G681" s="43">
        <v>0.68489999999999995</v>
      </c>
      <c r="H681" s="41">
        <v>1.7500000000000002</v>
      </c>
      <c r="I681" s="42">
        <v>0.75</v>
      </c>
      <c r="J681" s="42">
        <v>1</v>
      </c>
      <c r="K681" s="42">
        <v>2</v>
      </c>
      <c r="L681" s="42">
        <v>1</v>
      </c>
      <c r="M681" s="43">
        <v>1</v>
      </c>
      <c r="N681" s="44">
        <v>1.0003</v>
      </c>
      <c r="O681" s="44">
        <v>1.5452999999999999</v>
      </c>
      <c r="P681" s="41">
        <v>1.131</v>
      </c>
      <c r="Q681" s="44">
        <v>0.61739999999999995</v>
      </c>
      <c r="R681" s="44">
        <v>1.0533000000000001</v>
      </c>
      <c r="S681" s="44">
        <v>2.5737999999999999</v>
      </c>
      <c r="T681" s="41">
        <v>1.2871000000000001</v>
      </c>
      <c r="U681" s="42">
        <v>1.1483000000000001</v>
      </c>
      <c r="V681" s="43">
        <v>1.3865000000000001</v>
      </c>
      <c r="W681" s="41">
        <v>0.62419999999999998</v>
      </c>
      <c r="X681" s="42">
        <v>1.2630999999999999</v>
      </c>
      <c r="Y681" s="43">
        <v>1.6726000000000001</v>
      </c>
      <c r="Z681" s="41">
        <v>2.3847</v>
      </c>
      <c r="AA681" s="44">
        <v>1.4253</v>
      </c>
      <c r="AB681" s="44">
        <v>1.4704999999999999</v>
      </c>
      <c r="AC681" s="43">
        <v>2.8227000000000002</v>
      </c>
    </row>
    <row r="682" spans="1:29" x14ac:dyDescent="0.15">
      <c r="A682" s="26"/>
      <c r="B682" s="26"/>
      <c r="C682" s="31" t="s">
        <v>695</v>
      </c>
      <c r="D682" s="49">
        <f>(D675*1+D676*2+D677*3+D678*4+D679*5)/SUM(D675:D679)</f>
        <v>3.4658911808347881</v>
      </c>
      <c r="E682" s="50">
        <f t="shared" ref="E682:AC682" si="53">(E675*1+E676*2+E677*3+E678*4+E679*5)/SUM(E675:E679)</f>
        <v>3.2970241171717465</v>
      </c>
      <c r="F682" s="51">
        <f t="shared" si="53"/>
        <v>3.4433092030559385</v>
      </c>
      <c r="G682" s="52">
        <f t="shared" si="53"/>
        <v>3.5124219504599847</v>
      </c>
      <c r="H682" s="50">
        <f t="shared" si="53"/>
        <v>3.623318385650224</v>
      </c>
      <c r="I682" s="51">
        <f t="shared" si="53"/>
        <v>3.4263157894736844</v>
      </c>
      <c r="J682" s="51">
        <f t="shared" si="53"/>
        <v>3.05</v>
      </c>
      <c r="K682" s="51">
        <f t="shared" si="53"/>
        <v>3.5882352941176472</v>
      </c>
      <c r="L682" s="51">
        <f t="shared" si="53"/>
        <v>3.1641791044776117</v>
      </c>
      <c r="M682" s="52">
        <f t="shared" si="53"/>
        <v>3.21875</v>
      </c>
      <c r="N682" s="53">
        <f t="shared" si="53"/>
        <v>3.4296108119621489</v>
      </c>
      <c r="O682" s="53">
        <f t="shared" si="53"/>
        <v>3.5007221248428655</v>
      </c>
      <c r="P682" s="50">
        <f t="shared" si="53"/>
        <v>3.5172114908370484</v>
      </c>
      <c r="Q682" s="53">
        <f t="shared" si="53"/>
        <v>3.4128095089146071</v>
      </c>
      <c r="R682" s="53">
        <f t="shared" si="53"/>
        <v>3.3749721700963708</v>
      </c>
      <c r="S682" s="53">
        <f t="shared" si="53"/>
        <v>3.5730666082122973</v>
      </c>
      <c r="T682" s="50">
        <f t="shared" si="53"/>
        <v>3.4049269869579764</v>
      </c>
      <c r="U682" s="51">
        <f t="shared" si="53"/>
        <v>3.5025919978396005</v>
      </c>
      <c r="V682" s="52">
        <f t="shared" si="53"/>
        <v>3.5251230654814605</v>
      </c>
      <c r="W682" s="50">
        <f t="shared" si="53"/>
        <v>3.5777708340803498</v>
      </c>
      <c r="X682" s="51">
        <f t="shared" si="53"/>
        <v>3.5580015939837333</v>
      </c>
      <c r="Y682" s="52">
        <f t="shared" si="53"/>
        <v>3.235074081650545</v>
      </c>
      <c r="Z682" s="50">
        <f t="shared" si="53"/>
        <v>3.6157908685700515</v>
      </c>
      <c r="AA682" s="53">
        <f t="shared" si="53"/>
        <v>3.674969567664498</v>
      </c>
      <c r="AB682" s="53">
        <f t="shared" si="53"/>
        <v>3.3730034431274567</v>
      </c>
      <c r="AC682" s="52">
        <f t="shared" si="53"/>
        <v>3.2490101493626518</v>
      </c>
    </row>
    <row r="683" spans="1:29" x14ac:dyDescent="0.15">
      <c r="A683" s="25"/>
      <c r="D683" s="40"/>
      <c r="E683" s="41"/>
      <c r="F683" s="42"/>
      <c r="G683" s="43"/>
      <c r="H683" s="41"/>
      <c r="I683" s="42"/>
      <c r="J683" s="42"/>
      <c r="K683" s="42"/>
      <c r="L683" s="42"/>
      <c r="M683" s="43"/>
      <c r="N683" s="44"/>
      <c r="O683" s="44"/>
      <c r="P683" s="41"/>
      <c r="Q683" s="44"/>
      <c r="R683" s="44"/>
      <c r="S683" s="44"/>
      <c r="T683" s="41"/>
      <c r="U683" s="42"/>
      <c r="V683" s="43"/>
      <c r="W683" s="41"/>
      <c r="X683" s="42"/>
      <c r="Y683" s="43"/>
      <c r="Z683" s="44"/>
      <c r="AA683" s="44"/>
      <c r="AB683" s="44"/>
      <c r="AC683" s="43"/>
    </row>
    <row r="684" spans="1:29" ht="42" x14ac:dyDescent="0.15">
      <c r="A684" s="24" t="s">
        <v>215</v>
      </c>
      <c r="B684" s="24" t="s">
        <v>216</v>
      </c>
      <c r="C684" s="30" t="s">
        <v>217</v>
      </c>
      <c r="D684" s="40"/>
      <c r="E684" s="41"/>
      <c r="F684" s="42"/>
      <c r="G684" s="43"/>
      <c r="H684" s="41"/>
      <c r="I684" s="42"/>
      <c r="J684" s="42"/>
      <c r="K684" s="42"/>
      <c r="L684" s="42"/>
      <c r="M684" s="43"/>
      <c r="N684" s="44"/>
      <c r="O684" s="44"/>
      <c r="P684" s="41"/>
      <c r="Q684" s="44"/>
      <c r="R684" s="44"/>
      <c r="S684" s="44"/>
      <c r="T684" s="41"/>
      <c r="U684" s="42"/>
      <c r="V684" s="43"/>
      <c r="W684" s="41"/>
      <c r="X684" s="42"/>
      <c r="Y684" s="43"/>
      <c r="Z684" s="44"/>
      <c r="AA684" s="44"/>
      <c r="AB684" s="44"/>
      <c r="AC684" s="43"/>
    </row>
    <row r="685" spans="1:29" x14ac:dyDescent="0.15">
      <c r="A685" s="24"/>
      <c r="B685" s="24"/>
      <c r="C685" s="29" t="s">
        <v>689</v>
      </c>
      <c r="D685" s="40">
        <v>11.6927</v>
      </c>
      <c r="E685" s="41">
        <v>18.5212</v>
      </c>
      <c r="F685" s="42">
        <v>11.167299999999999</v>
      </c>
      <c r="G685" s="43">
        <v>10.654199999999999</v>
      </c>
      <c r="H685" s="41">
        <v>10.75</v>
      </c>
      <c r="I685" s="42">
        <v>9.25</v>
      </c>
      <c r="J685" s="42">
        <v>10.75</v>
      </c>
      <c r="K685" s="42">
        <v>21.25</v>
      </c>
      <c r="L685" s="42">
        <v>12.25</v>
      </c>
      <c r="M685" s="43">
        <v>10.75</v>
      </c>
      <c r="N685" s="44">
        <v>11.2029</v>
      </c>
      <c r="O685" s="44">
        <v>12.175800000000001</v>
      </c>
      <c r="P685" s="41">
        <v>9.1864000000000008</v>
      </c>
      <c r="Q685" s="44">
        <v>11.9924</v>
      </c>
      <c r="R685" s="44">
        <v>13.401299999999999</v>
      </c>
      <c r="S685" s="44">
        <v>12.071900000000001</v>
      </c>
      <c r="T685" s="41">
        <v>12.739700000000001</v>
      </c>
      <c r="U685" s="42">
        <v>12.5006</v>
      </c>
      <c r="V685" s="43">
        <v>8.0928000000000004</v>
      </c>
      <c r="W685" s="41">
        <v>7.8576999999999995</v>
      </c>
      <c r="X685" s="42">
        <v>11.825900000000001</v>
      </c>
      <c r="Y685" s="43">
        <v>13.704499999999999</v>
      </c>
      <c r="Z685" s="41">
        <v>8.1738</v>
      </c>
      <c r="AA685" s="44">
        <v>21.304300000000001</v>
      </c>
      <c r="AB685" s="44">
        <v>12.5502</v>
      </c>
      <c r="AC685" s="43">
        <v>12.120100000000001</v>
      </c>
    </row>
    <row r="686" spans="1:29" x14ac:dyDescent="0.15">
      <c r="A686" s="25"/>
      <c r="C686" s="29" t="s">
        <v>690</v>
      </c>
      <c r="D686" s="40">
        <v>18.879300000000001</v>
      </c>
      <c r="E686" s="41">
        <v>16.707799999999999</v>
      </c>
      <c r="F686" s="42">
        <v>20.23</v>
      </c>
      <c r="G686" s="43">
        <v>18.263199999999998</v>
      </c>
      <c r="H686" s="41">
        <v>20.5</v>
      </c>
      <c r="I686" s="42">
        <v>19.75</v>
      </c>
      <c r="J686" s="42">
        <v>14.249999999999998</v>
      </c>
      <c r="K686" s="42">
        <v>19.75</v>
      </c>
      <c r="L686" s="42">
        <v>16.75</v>
      </c>
      <c r="M686" s="43">
        <v>20.25</v>
      </c>
      <c r="N686" s="44">
        <v>19.299399999999999</v>
      </c>
      <c r="O686" s="44">
        <v>18.4651</v>
      </c>
      <c r="P686" s="41">
        <v>17.609099999999998</v>
      </c>
      <c r="Q686" s="44">
        <v>19.053700000000003</v>
      </c>
      <c r="R686" s="44">
        <v>19.599399999999999</v>
      </c>
      <c r="S686" s="44">
        <v>19.486899999999999</v>
      </c>
      <c r="T686" s="41">
        <v>18.474899999999998</v>
      </c>
      <c r="U686" s="42">
        <v>17.290600000000001</v>
      </c>
      <c r="V686" s="43">
        <v>21.765899999999998</v>
      </c>
      <c r="W686" s="41">
        <v>21.2882</v>
      </c>
      <c r="X686" s="42">
        <v>19.548099999999998</v>
      </c>
      <c r="Y686" s="43">
        <v>16.657299999999999</v>
      </c>
      <c r="Z686" s="41">
        <v>25.417300000000001</v>
      </c>
      <c r="AA686" s="44">
        <v>28.5989</v>
      </c>
      <c r="AB686" s="44">
        <v>32.554000000000002</v>
      </c>
      <c r="AC686" s="43">
        <v>31.5824</v>
      </c>
    </row>
    <row r="687" spans="1:29" x14ac:dyDescent="0.15">
      <c r="A687" s="25"/>
      <c r="C687" s="29" t="s">
        <v>691</v>
      </c>
      <c r="D687" s="40">
        <v>25.619500000000002</v>
      </c>
      <c r="E687" s="41">
        <v>20.386399999999998</v>
      </c>
      <c r="F687" s="42">
        <v>25.959100000000003</v>
      </c>
      <c r="G687" s="43">
        <v>26.721699999999998</v>
      </c>
      <c r="H687" s="41">
        <v>31</v>
      </c>
      <c r="I687" s="42">
        <v>22</v>
      </c>
      <c r="J687" s="42">
        <v>27</v>
      </c>
      <c r="K687" s="42">
        <v>15</v>
      </c>
      <c r="L687" s="42">
        <v>30.75</v>
      </c>
      <c r="M687" s="43">
        <v>19.75</v>
      </c>
      <c r="N687" s="44">
        <v>24.9178</v>
      </c>
      <c r="O687" s="44">
        <v>26.311499999999999</v>
      </c>
      <c r="P687" s="41">
        <v>28.090599999999998</v>
      </c>
      <c r="Q687" s="44">
        <v>25.599499999999999</v>
      </c>
      <c r="R687" s="44">
        <v>22.848099999999999</v>
      </c>
      <c r="S687" s="44">
        <v>26.423200000000001</v>
      </c>
      <c r="T687" s="41">
        <v>23.080000000000002</v>
      </c>
      <c r="U687" s="42">
        <v>25.1128</v>
      </c>
      <c r="V687" s="43">
        <v>32.943399999999997</v>
      </c>
      <c r="W687" s="41">
        <v>30.593799999999998</v>
      </c>
      <c r="X687" s="42">
        <v>26.735799999999998</v>
      </c>
      <c r="Y687" s="43">
        <v>21.8767</v>
      </c>
      <c r="Z687" s="85"/>
      <c r="AA687" s="55"/>
      <c r="AB687" s="55"/>
      <c r="AC687" s="56"/>
    </row>
    <row r="688" spans="1:29" x14ac:dyDescent="0.15">
      <c r="A688" s="25"/>
      <c r="C688" s="29" t="s">
        <v>692</v>
      </c>
      <c r="D688" s="40">
        <v>22.793199999999999</v>
      </c>
      <c r="E688" s="41">
        <v>19.226599999999998</v>
      </c>
      <c r="F688" s="42">
        <v>21.779</v>
      </c>
      <c r="G688" s="43">
        <v>24.299299999999999</v>
      </c>
      <c r="H688" s="41">
        <v>31.25</v>
      </c>
      <c r="I688" s="42">
        <v>22.75</v>
      </c>
      <c r="J688" s="42">
        <v>20.5</v>
      </c>
      <c r="K688" s="42">
        <v>12</v>
      </c>
      <c r="L688" s="42">
        <v>18.75</v>
      </c>
      <c r="M688" s="43">
        <v>7.75</v>
      </c>
      <c r="N688" s="44">
        <v>22.947300000000002</v>
      </c>
      <c r="O688" s="44">
        <v>22.641300000000001</v>
      </c>
      <c r="P688" s="41">
        <v>24.722899999999999</v>
      </c>
      <c r="Q688" s="44">
        <v>19.590299999999999</v>
      </c>
      <c r="R688" s="44">
        <v>24.6096</v>
      </c>
      <c r="S688" s="44">
        <v>22.759699999999999</v>
      </c>
      <c r="T688" s="41">
        <v>20.011499999999998</v>
      </c>
      <c r="U688" s="42">
        <v>25.599499999999999</v>
      </c>
      <c r="V688" s="43">
        <v>26.7165</v>
      </c>
      <c r="W688" s="41">
        <v>30.9573</v>
      </c>
      <c r="X688" s="42">
        <v>21.8108</v>
      </c>
      <c r="Y688" s="43">
        <v>18.923200000000001</v>
      </c>
      <c r="Z688" s="41">
        <v>49.367899999999999</v>
      </c>
      <c r="AA688" s="44">
        <v>36.863500000000002</v>
      </c>
      <c r="AB688" s="44">
        <v>43.012599999999999</v>
      </c>
      <c r="AC688" s="43">
        <v>51.058</v>
      </c>
    </row>
    <row r="689" spans="1:29" x14ac:dyDescent="0.15">
      <c r="A689" s="25"/>
      <c r="C689" s="29" t="s">
        <v>693</v>
      </c>
      <c r="D689" s="40">
        <v>2.8464</v>
      </c>
      <c r="E689" s="41">
        <v>2.5405000000000002</v>
      </c>
      <c r="F689" s="42">
        <v>2.4948999999999999</v>
      </c>
      <c r="G689" s="43">
        <v>3.1523000000000003</v>
      </c>
      <c r="H689" s="41">
        <v>2.75</v>
      </c>
      <c r="I689" s="42">
        <v>4</v>
      </c>
      <c r="J689" s="42">
        <v>2.5</v>
      </c>
      <c r="K689" s="42">
        <v>2</v>
      </c>
      <c r="L689" s="42">
        <v>2.5</v>
      </c>
      <c r="M689" s="43">
        <v>0</v>
      </c>
      <c r="N689" s="44">
        <v>2.5247999999999999</v>
      </c>
      <c r="O689" s="44">
        <v>3.1635000000000004</v>
      </c>
      <c r="P689" s="41">
        <v>3.3512</v>
      </c>
      <c r="Q689" s="44">
        <v>3.2558999999999996</v>
      </c>
      <c r="R689" s="44">
        <v>1.8913</v>
      </c>
      <c r="S689" s="44">
        <v>2.7458</v>
      </c>
      <c r="T689" s="41">
        <v>1.8331</v>
      </c>
      <c r="U689" s="42">
        <v>3.6665999999999999</v>
      </c>
      <c r="V689" s="43">
        <v>4.6119000000000003</v>
      </c>
      <c r="W689" s="41">
        <v>3.2870000000000004</v>
      </c>
      <c r="X689" s="42">
        <v>3.8595999999999999</v>
      </c>
      <c r="Y689" s="43">
        <v>1.6732</v>
      </c>
      <c r="Z689" s="41">
        <v>9.2866999999999997</v>
      </c>
      <c r="AA689" s="44">
        <v>7.4553000000000003</v>
      </c>
      <c r="AB689" s="44">
        <v>6.9924999999999997</v>
      </c>
      <c r="AC689" s="43">
        <v>2.1436999999999999</v>
      </c>
    </row>
    <row r="690" spans="1:29" s="70" customFormat="1" x14ac:dyDescent="0.15">
      <c r="A690" s="23"/>
      <c r="B690" s="23"/>
      <c r="C690" s="33" t="s">
        <v>694</v>
      </c>
      <c r="D690" s="65">
        <v>17.564</v>
      </c>
      <c r="E690" s="66">
        <v>22.045000000000002</v>
      </c>
      <c r="F690" s="67">
        <v>17.636499999999998</v>
      </c>
      <c r="G690" s="68">
        <v>16.397500000000001</v>
      </c>
      <c r="H690" s="66">
        <v>3</v>
      </c>
      <c r="I690" s="67">
        <v>21.75</v>
      </c>
      <c r="J690" s="67">
        <v>24.5</v>
      </c>
      <c r="K690" s="67">
        <v>28.999999999999996</v>
      </c>
      <c r="L690" s="67">
        <v>18.75</v>
      </c>
      <c r="M690" s="68">
        <v>41</v>
      </c>
      <c r="N690" s="69">
        <v>18.249700000000001</v>
      </c>
      <c r="O690" s="69">
        <v>16.887799999999999</v>
      </c>
      <c r="P690" s="66">
        <v>16.402200000000001</v>
      </c>
      <c r="Q690" s="69">
        <v>19.846</v>
      </c>
      <c r="R690" s="69">
        <v>17.284800000000001</v>
      </c>
      <c r="S690" s="69">
        <v>15.737599999999999</v>
      </c>
      <c r="T690" s="66">
        <v>23.216000000000001</v>
      </c>
      <c r="U690" s="67">
        <v>15.0723</v>
      </c>
      <c r="V690" s="68">
        <v>5.5356000000000005</v>
      </c>
      <c r="W690" s="66">
        <v>5.2545999999999999</v>
      </c>
      <c r="X690" s="67">
        <v>15.582099999999999</v>
      </c>
      <c r="Y690" s="68">
        <v>26.677099999999999</v>
      </c>
      <c r="Z690" s="66">
        <v>7.4375999999999998</v>
      </c>
      <c r="AA690" s="69">
        <v>5.3581000000000003</v>
      </c>
      <c r="AB690" s="69">
        <v>4.4908999999999999</v>
      </c>
      <c r="AC690" s="68">
        <v>2.4249000000000001</v>
      </c>
    </row>
    <row r="691" spans="1:29" x14ac:dyDescent="0.15">
      <c r="A691" s="25"/>
      <c r="C691" s="29" t="s">
        <v>545</v>
      </c>
      <c r="D691" s="40">
        <v>0.60489999999999999</v>
      </c>
      <c r="E691" s="41">
        <v>0.57269999999999999</v>
      </c>
      <c r="F691" s="42">
        <v>0.73319999999999996</v>
      </c>
      <c r="G691" s="43">
        <v>0.51180000000000003</v>
      </c>
      <c r="H691" s="41">
        <v>0.75</v>
      </c>
      <c r="I691" s="42">
        <v>0.5</v>
      </c>
      <c r="J691" s="42">
        <v>0.5</v>
      </c>
      <c r="K691" s="42">
        <v>1</v>
      </c>
      <c r="L691" s="42">
        <v>0.25</v>
      </c>
      <c r="M691" s="43">
        <v>0.5</v>
      </c>
      <c r="N691" s="44">
        <v>0.85819999999999996</v>
      </c>
      <c r="O691" s="44">
        <v>0.35509999999999997</v>
      </c>
      <c r="P691" s="41">
        <v>0.63759999999999994</v>
      </c>
      <c r="Q691" s="44">
        <v>0.66220000000000001</v>
      </c>
      <c r="R691" s="44">
        <v>0.36559999999999998</v>
      </c>
      <c r="S691" s="44">
        <v>0.77490000000000003</v>
      </c>
      <c r="T691" s="41">
        <v>0.64469999999999994</v>
      </c>
      <c r="U691" s="42">
        <v>0.75770000000000004</v>
      </c>
      <c r="V691" s="43">
        <v>0.3337</v>
      </c>
      <c r="W691" s="41">
        <v>0.76129999999999998</v>
      </c>
      <c r="X691" s="42">
        <v>0.63769999999999993</v>
      </c>
      <c r="Y691" s="43">
        <v>0.48789999999999994</v>
      </c>
      <c r="Z691" s="41">
        <v>0.31680000000000003</v>
      </c>
      <c r="AA691" s="44">
        <v>0.4199</v>
      </c>
      <c r="AB691" s="44">
        <v>0.39960000000000001</v>
      </c>
      <c r="AC691" s="43">
        <v>0.67090000000000005</v>
      </c>
    </row>
    <row r="692" spans="1:29" x14ac:dyDescent="0.15">
      <c r="A692" s="26"/>
      <c r="B692" s="26"/>
      <c r="C692" s="31" t="s">
        <v>695</v>
      </c>
      <c r="D692" s="49">
        <f>(D685*1+D686*2+D687*3+D688*4+D689*5)/SUM(D685:D689)</f>
        <v>2.8316202519579963</v>
      </c>
      <c r="E692" s="50">
        <f t="shared" ref="E692:AC692" si="54">(E685*1+E686*2+E687*3+E688*4+E689*5)/SUM(E685:E689)</f>
        <v>2.6195186250121161</v>
      </c>
      <c r="F692" s="51">
        <f t="shared" si="54"/>
        <v>2.8064958722435178</v>
      </c>
      <c r="G692" s="52">
        <f t="shared" si="54"/>
        <v>2.8920733607972973</v>
      </c>
      <c r="H692" s="50">
        <f t="shared" si="54"/>
        <v>2.9454545454545453</v>
      </c>
      <c r="I692" s="51">
        <f t="shared" si="54"/>
        <v>2.9035369774919615</v>
      </c>
      <c r="J692" s="51">
        <f t="shared" si="54"/>
        <v>2.8633333333333333</v>
      </c>
      <c r="K692" s="51">
        <f t="shared" si="54"/>
        <v>2.3392857142857144</v>
      </c>
      <c r="L692" s="51">
        <f t="shared" si="54"/>
        <v>2.7839506172839505</v>
      </c>
      <c r="M692" s="52">
        <f t="shared" si="54"/>
        <v>2.4188034188034186</v>
      </c>
      <c r="N692" s="53">
        <f t="shared" si="54"/>
        <v>2.830536195084322</v>
      </c>
      <c r="O692" s="53">
        <f t="shared" si="54"/>
        <v>2.832662294036048</v>
      </c>
      <c r="P692" s="50">
        <f t="shared" si="54"/>
        <v>2.9450748672254887</v>
      </c>
      <c r="Q692" s="53">
        <f t="shared" si="54"/>
        <v>2.7869415461720579</v>
      </c>
      <c r="R692" s="53">
        <f t="shared" si="54"/>
        <v>2.7813009640593713</v>
      </c>
      <c r="S692" s="53">
        <f t="shared" si="54"/>
        <v>2.8157879922144029</v>
      </c>
      <c r="T692" s="50">
        <f t="shared" si="54"/>
        <v>2.7336903986382839</v>
      </c>
      <c r="U692" s="51">
        <f t="shared" si="54"/>
        <v>2.8888073080583245</v>
      </c>
      <c r="V692" s="52">
        <f t="shared" si="54"/>
        <v>2.9786339178055994</v>
      </c>
      <c r="W692" s="50">
        <f t="shared" si="54"/>
        <v>3.005614785495403</v>
      </c>
      <c r="X692" s="51">
        <f t="shared" si="54"/>
        <v>2.8368361498301513</v>
      </c>
      <c r="Y692" s="52">
        <f t="shared" si="54"/>
        <v>2.7007382449896959</v>
      </c>
      <c r="Z692" s="50">
        <f t="shared" si="54"/>
        <v>3.2837682406876416</v>
      </c>
      <c r="AA692" s="53">
        <f t="shared" si="54"/>
        <v>2.7937488060113349</v>
      </c>
      <c r="AB692" s="53">
        <f t="shared" si="54"/>
        <v>2.9930942610238946</v>
      </c>
      <c r="AC692" s="52">
        <f t="shared" si="54"/>
        <v>2.9950755488410201</v>
      </c>
    </row>
    <row r="693" spans="1:29" x14ac:dyDescent="0.15">
      <c r="A693" s="25"/>
      <c r="D693" s="40"/>
      <c r="E693" s="41"/>
      <c r="F693" s="42"/>
      <c r="G693" s="43"/>
      <c r="H693" s="41"/>
      <c r="I693" s="42"/>
      <c r="J693" s="42"/>
      <c r="K693" s="42"/>
      <c r="L693" s="42"/>
      <c r="M693" s="43"/>
      <c r="N693" s="44"/>
      <c r="O693" s="44"/>
      <c r="P693" s="41"/>
      <c r="Q693" s="44"/>
      <c r="R693" s="44"/>
      <c r="S693" s="44"/>
      <c r="T693" s="41"/>
      <c r="U693" s="42"/>
      <c r="V693" s="43"/>
      <c r="W693" s="41"/>
      <c r="X693" s="42"/>
      <c r="Y693" s="43"/>
      <c r="Z693" s="44"/>
      <c r="AA693" s="44"/>
      <c r="AB693" s="44"/>
      <c r="AC693" s="43"/>
    </row>
    <row r="694" spans="1:29" ht="56" x14ac:dyDescent="0.15">
      <c r="A694" s="24" t="s">
        <v>218</v>
      </c>
      <c r="B694" s="24" t="s">
        <v>219</v>
      </c>
      <c r="C694" s="30" t="s">
        <v>220</v>
      </c>
      <c r="D694" s="40"/>
      <c r="E694" s="41"/>
      <c r="F694" s="42"/>
      <c r="G694" s="43"/>
      <c r="H694" s="41"/>
      <c r="I694" s="42"/>
      <c r="J694" s="42"/>
      <c r="K694" s="42"/>
      <c r="L694" s="42"/>
      <c r="M694" s="43"/>
      <c r="N694" s="44"/>
      <c r="O694" s="44"/>
      <c r="P694" s="41"/>
      <c r="Q694" s="44"/>
      <c r="R694" s="44"/>
      <c r="S694" s="44"/>
      <c r="T694" s="41"/>
      <c r="U694" s="42"/>
      <c r="V694" s="43"/>
      <c r="W694" s="41"/>
      <c r="X694" s="42"/>
      <c r="Y694" s="43"/>
      <c r="Z694" s="44"/>
      <c r="AA694" s="44"/>
      <c r="AB694" s="44"/>
      <c r="AC694" s="43"/>
    </row>
    <row r="695" spans="1:29" x14ac:dyDescent="0.15">
      <c r="A695" s="25"/>
      <c r="C695" s="29" t="s">
        <v>689</v>
      </c>
      <c r="D695" s="40">
        <v>8.9647000000000006</v>
      </c>
      <c r="E695" s="41">
        <v>11.6508</v>
      </c>
      <c r="F695" s="42">
        <v>8.4855999999999998</v>
      </c>
      <c r="G695" s="43">
        <v>8.8109999999999999</v>
      </c>
      <c r="H695" s="41">
        <v>8.5</v>
      </c>
      <c r="I695" s="42">
        <v>7.75</v>
      </c>
      <c r="J695" s="42">
        <v>8</v>
      </c>
      <c r="K695" s="42">
        <v>12</v>
      </c>
      <c r="L695" s="42">
        <v>8.75</v>
      </c>
      <c r="M695" s="43">
        <v>16.75</v>
      </c>
      <c r="N695" s="44">
        <v>8.960799999999999</v>
      </c>
      <c r="O695" s="44">
        <v>8.9685000000000006</v>
      </c>
      <c r="P695" s="41">
        <v>7.2600999999999996</v>
      </c>
      <c r="Q695" s="44">
        <v>9.833400000000001</v>
      </c>
      <c r="R695" s="44">
        <v>10.578700000000001</v>
      </c>
      <c r="S695" s="44">
        <v>7.7790999999999997</v>
      </c>
      <c r="T695" s="41">
        <v>10.624400000000001</v>
      </c>
      <c r="U695" s="42">
        <v>7.6092000000000004</v>
      </c>
      <c r="V695" s="43">
        <v>6.1355000000000004</v>
      </c>
      <c r="W695" s="41">
        <v>6.5798999999999994</v>
      </c>
      <c r="X695" s="42">
        <v>7.7114000000000003</v>
      </c>
      <c r="Y695" s="43">
        <v>11.3965</v>
      </c>
      <c r="Z695" s="85"/>
      <c r="AA695" s="44">
        <v>10.9971</v>
      </c>
      <c r="AB695" s="44">
        <v>5.7003000000000004</v>
      </c>
      <c r="AC695" s="43">
        <v>7.6623999999999999</v>
      </c>
    </row>
    <row r="696" spans="1:29" x14ac:dyDescent="0.15">
      <c r="A696" s="25"/>
      <c r="C696" s="29" t="s">
        <v>690</v>
      </c>
      <c r="D696" s="40">
        <v>18.5046</v>
      </c>
      <c r="E696" s="41">
        <v>20.258699999999997</v>
      </c>
      <c r="F696" s="42">
        <v>19.5733</v>
      </c>
      <c r="G696" s="43">
        <v>17.2227</v>
      </c>
      <c r="H696" s="41">
        <v>18.5</v>
      </c>
      <c r="I696" s="42">
        <v>19.25</v>
      </c>
      <c r="J696" s="42">
        <v>18.5</v>
      </c>
      <c r="K696" s="42">
        <v>16.25</v>
      </c>
      <c r="L696" s="42">
        <v>19.25</v>
      </c>
      <c r="M696" s="43">
        <v>17.5</v>
      </c>
      <c r="N696" s="44">
        <v>18.212800000000001</v>
      </c>
      <c r="O696" s="44">
        <v>18.792300000000001</v>
      </c>
      <c r="P696" s="41">
        <v>19.843900000000001</v>
      </c>
      <c r="Q696" s="44">
        <v>16.757200000000001</v>
      </c>
      <c r="R696" s="44">
        <v>20.081499999999998</v>
      </c>
      <c r="S696" s="44">
        <v>17.470099999999999</v>
      </c>
      <c r="T696" s="41">
        <v>16.573699999999999</v>
      </c>
      <c r="U696" s="42">
        <v>20.619599999999998</v>
      </c>
      <c r="V696" s="43">
        <v>21.306799999999999</v>
      </c>
      <c r="W696" s="41">
        <v>18.752800000000001</v>
      </c>
      <c r="X696" s="42">
        <v>20.123999999999999</v>
      </c>
      <c r="Y696" s="43">
        <v>16.656700000000001</v>
      </c>
      <c r="Z696" s="85"/>
      <c r="AA696" s="44">
        <v>23.723700000000001</v>
      </c>
      <c r="AB696" s="44">
        <v>24.112100000000002</v>
      </c>
      <c r="AC696" s="43">
        <v>21.473500000000001</v>
      </c>
    </row>
    <row r="697" spans="1:29" x14ac:dyDescent="0.15">
      <c r="A697" s="25"/>
      <c r="C697" s="29" t="s">
        <v>691</v>
      </c>
      <c r="D697" s="40">
        <v>22.744</v>
      </c>
      <c r="E697" s="41">
        <v>19.736999999999998</v>
      </c>
      <c r="F697" s="42">
        <v>22.698599999999999</v>
      </c>
      <c r="G697" s="43">
        <v>23.633199999999999</v>
      </c>
      <c r="H697" s="41">
        <v>26.75</v>
      </c>
      <c r="I697" s="42">
        <v>20.5</v>
      </c>
      <c r="J697" s="42">
        <v>29.25</v>
      </c>
      <c r="K697" s="42">
        <v>15.75</v>
      </c>
      <c r="L697" s="42">
        <v>18.75</v>
      </c>
      <c r="M697" s="43">
        <v>16</v>
      </c>
      <c r="N697" s="44">
        <v>22.8858</v>
      </c>
      <c r="O697" s="44">
        <v>22.604099999999999</v>
      </c>
      <c r="P697" s="41">
        <v>24.433699999999998</v>
      </c>
      <c r="Q697" s="44">
        <v>24.3475</v>
      </c>
      <c r="R697" s="44">
        <v>18.781100000000002</v>
      </c>
      <c r="S697" s="44">
        <v>23.269599999999997</v>
      </c>
      <c r="T697" s="41">
        <v>21.440999999999999</v>
      </c>
      <c r="U697" s="42">
        <v>24.122299999999999</v>
      </c>
      <c r="V697" s="43">
        <v>24.726600000000001</v>
      </c>
      <c r="W697" s="41">
        <v>24.301200000000001</v>
      </c>
      <c r="X697" s="42">
        <v>25.631900000000002</v>
      </c>
      <c r="Y697" s="43">
        <v>19.328500000000002</v>
      </c>
      <c r="Z697" s="85"/>
      <c r="AA697" s="55"/>
      <c r="AB697" s="55"/>
      <c r="AC697" s="56"/>
    </row>
    <row r="698" spans="1:29" x14ac:dyDescent="0.15">
      <c r="A698" s="25"/>
      <c r="C698" s="29" t="s">
        <v>692</v>
      </c>
      <c r="D698" s="40">
        <v>23.808699999999998</v>
      </c>
      <c r="E698" s="41">
        <v>16.493600000000001</v>
      </c>
      <c r="F698" s="42">
        <v>24.395400000000002</v>
      </c>
      <c r="G698" s="43">
        <v>24.866099999999999</v>
      </c>
      <c r="H698" s="41">
        <v>32.75</v>
      </c>
      <c r="I698" s="42">
        <v>28.249999999999996</v>
      </c>
      <c r="J698" s="42">
        <v>12.75</v>
      </c>
      <c r="K698" s="42">
        <v>14.249999999999998</v>
      </c>
      <c r="L698" s="42">
        <v>16.75</v>
      </c>
      <c r="M698" s="43">
        <v>9.5</v>
      </c>
      <c r="N698" s="44">
        <v>24.3355</v>
      </c>
      <c r="O698" s="44">
        <v>23.289199999999997</v>
      </c>
      <c r="P698" s="41">
        <v>25.434000000000001</v>
      </c>
      <c r="Q698" s="44">
        <v>20.415199999999999</v>
      </c>
      <c r="R698" s="44">
        <v>25.599</v>
      </c>
      <c r="S698" s="44">
        <v>24.179400000000001</v>
      </c>
      <c r="T698" s="41">
        <v>20.455400000000001</v>
      </c>
      <c r="U698" s="42">
        <v>26.171800000000001</v>
      </c>
      <c r="V698" s="43">
        <v>29.726700000000001</v>
      </c>
      <c r="W698" s="41">
        <v>32.8675</v>
      </c>
      <c r="X698" s="42">
        <v>22.590599999999998</v>
      </c>
      <c r="Y698" s="43">
        <v>19.643699999999999</v>
      </c>
      <c r="Z698" s="85"/>
      <c r="AA698" s="44">
        <v>45.520899999999997</v>
      </c>
      <c r="AB698" s="44">
        <v>45.180799999999998</v>
      </c>
      <c r="AC698" s="43">
        <v>53.142200000000003</v>
      </c>
    </row>
    <row r="699" spans="1:29" x14ac:dyDescent="0.15">
      <c r="A699" s="25"/>
      <c r="C699" s="29" t="s">
        <v>693</v>
      </c>
      <c r="D699" s="40">
        <v>1.7169000000000001</v>
      </c>
      <c r="E699" s="41">
        <v>0.63559999999999994</v>
      </c>
      <c r="F699" s="42">
        <v>1.9630000000000001</v>
      </c>
      <c r="G699" s="43">
        <v>1.7744</v>
      </c>
      <c r="H699" s="41">
        <v>1.25</v>
      </c>
      <c r="I699" s="42">
        <v>3.25</v>
      </c>
      <c r="J699" s="42">
        <v>1.25</v>
      </c>
      <c r="K699" s="42">
        <v>1.25</v>
      </c>
      <c r="L699" s="42">
        <v>0.75</v>
      </c>
      <c r="M699" s="43">
        <v>0.25</v>
      </c>
      <c r="N699" s="44">
        <v>1.4074</v>
      </c>
      <c r="O699" s="44">
        <v>2.0221</v>
      </c>
      <c r="P699" s="41">
        <v>1.5270999999999999</v>
      </c>
      <c r="Q699" s="44">
        <v>2.0242</v>
      </c>
      <c r="R699" s="44">
        <v>2.1276000000000002</v>
      </c>
      <c r="S699" s="44">
        <v>1.0988</v>
      </c>
      <c r="T699" s="41">
        <v>0.78039999999999998</v>
      </c>
      <c r="U699" s="42">
        <v>1.9061000000000001</v>
      </c>
      <c r="V699" s="43">
        <v>3.9741</v>
      </c>
      <c r="W699" s="41">
        <v>2.8302999999999998</v>
      </c>
      <c r="X699" s="42">
        <v>2.2089999999999996</v>
      </c>
      <c r="Y699" s="43">
        <v>0.62659999999999993</v>
      </c>
      <c r="Z699" s="85"/>
      <c r="AA699" s="44">
        <v>3.8363999999999998</v>
      </c>
      <c r="AB699" s="44">
        <v>5.7983000000000002</v>
      </c>
      <c r="AC699" s="43">
        <v>2.9136000000000002</v>
      </c>
    </row>
    <row r="700" spans="1:29" s="70" customFormat="1" x14ac:dyDescent="0.15">
      <c r="A700" s="23"/>
      <c r="B700" s="23"/>
      <c r="C700" s="33" t="s">
        <v>694</v>
      </c>
      <c r="D700" s="65">
        <v>23.2178</v>
      </c>
      <c r="E700" s="66">
        <v>30.651699999999998</v>
      </c>
      <c r="F700" s="67">
        <v>22.0458</v>
      </c>
      <c r="G700" s="68">
        <v>22.366600000000002</v>
      </c>
      <c r="H700" s="66">
        <v>11.25</v>
      </c>
      <c r="I700" s="67">
        <v>20</v>
      </c>
      <c r="J700" s="67">
        <v>28.999999999999996</v>
      </c>
      <c r="K700" s="67">
        <v>39</v>
      </c>
      <c r="L700" s="67">
        <v>35</v>
      </c>
      <c r="M700" s="68">
        <v>39.5</v>
      </c>
      <c r="N700" s="69">
        <v>23.231999999999999</v>
      </c>
      <c r="O700" s="69">
        <v>23.203800000000001</v>
      </c>
      <c r="P700" s="66">
        <v>20.838699999999999</v>
      </c>
      <c r="Q700" s="69">
        <v>25.681799999999999</v>
      </c>
      <c r="R700" s="69">
        <v>21.647099999999998</v>
      </c>
      <c r="S700" s="69">
        <v>24.735599999999998</v>
      </c>
      <c r="T700" s="66">
        <v>29.337900000000001</v>
      </c>
      <c r="U700" s="67">
        <v>18.843299999999999</v>
      </c>
      <c r="V700" s="68">
        <v>12.061299999999999</v>
      </c>
      <c r="W700" s="66">
        <v>12.4453</v>
      </c>
      <c r="X700" s="67">
        <v>21.2636</v>
      </c>
      <c r="Y700" s="68">
        <v>31.452099999999998</v>
      </c>
      <c r="Z700" s="85"/>
      <c r="AA700" s="69">
        <v>15.007899999999999</v>
      </c>
      <c r="AB700" s="69">
        <v>17.8154</v>
      </c>
      <c r="AC700" s="68">
        <v>13.281599999999999</v>
      </c>
    </row>
    <row r="701" spans="1:29" x14ac:dyDescent="0.15">
      <c r="A701" s="25"/>
      <c r="C701" s="29" t="s">
        <v>545</v>
      </c>
      <c r="D701" s="40">
        <v>1.0434000000000001</v>
      </c>
      <c r="E701" s="41">
        <v>0.57269999999999999</v>
      </c>
      <c r="F701" s="42">
        <v>0.83829999999999993</v>
      </c>
      <c r="G701" s="43">
        <v>1.3259999999999998</v>
      </c>
      <c r="H701" s="41">
        <v>1</v>
      </c>
      <c r="I701" s="42">
        <v>1</v>
      </c>
      <c r="J701" s="42">
        <v>1.25</v>
      </c>
      <c r="K701" s="42">
        <v>1.5</v>
      </c>
      <c r="L701" s="42">
        <v>0.75</v>
      </c>
      <c r="M701" s="43">
        <v>0.5</v>
      </c>
      <c r="N701" s="44">
        <v>0.96570000000000011</v>
      </c>
      <c r="O701" s="44">
        <v>1.1199999999999999</v>
      </c>
      <c r="P701" s="41">
        <v>0.66239999999999999</v>
      </c>
      <c r="Q701" s="44">
        <v>0.94070000000000009</v>
      </c>
      <c r="R701" s="44">
        <v>1.1851</v>
      </c>
      <c r="S701" s="44">
        <v>1.4675</v>
      </c>
      <c r="T701" s="41">
        <v>0.78720000000000001</v>
      </c>
      <c r="U701" s="42">
        <v>0.72770000000000001</v>
      </c>
      <c r="V701" s="43">
        <v>2.0688999999999997</v>
      </c>
      <c r="W701" s="41">
        <v>2.2229999999999999</v>
      </c>
      <c r="X701" s="42">
        <v>0.46940000000000004</v>
      </c>
      <c r="Y701" s="43">
        <v>0.89599999999999991</v>
      </c>
      <c r="Z701" s="85"/>
      <c r="AA701" s="44">
        <v>0.91400000000000003</v>
      </c>
      <c r="AB701" s="44">
        <v>1.3932</v>
      </c>
      <c r="AC701" s="43">
        <v>1.5266</v>
      </c>
    </row>
    <row r="702" spans="1:29" x14ac:dyDescent="0.15">
      <c r="A702" s="26"/>
      <c r="B702" s="26"/>
      <c r="C702" s="31" t="s">
        <v>695</v>
      </c>
      <c r="D702" s="49">
        <f>(D695*1+D696*2+D697*3+D698*4+D699*5)/SUM(D695:D699)</f>
        <v>2.8786422828955791</v>
      </c>
      <c r="E702" s="50">
        <f t="shared" ref="E702:AC702" si="55">(E695*1+E696*2+E697*3+E698*4+E699*5)/SUM(E695:E699)</f>
        <v>2.6249329341613397</v>
      </c>
      <c r="F702" s="51">
        <f t="shared" si="55"/>
        <v>2.8933669969487483</v>
      </c>
      <c r="G702" s="52">
        <f t="shared" si="55"/>
        <v>2.9157381852874029</v>
      </c>
      <c r="H702" s="50">
        <f t="shared" si="55"/>
        <v>2.9971509971509973</v>
      </c>
      <c r="I702" s="51">
        <f t="shared" si="55"/>
        <v>3</v>
      </c>
      <c r="J702" s="51">
        <f t="shared" si="55"/>
        <v>2.7240143369175627</v>
      </c>
      <c r="K702" s="51">
        <f t="shared" si="55"/>
        <v>2.6050420168067228</v>
      </c>
      <c r="L702" s="51">
        <f t="shared" si="55"/>
        <v>2.7120622568093387</v>
      </c>
      <c r="M702" s="52">
        <f t="shared" si="55"/>
        <v>2.3166666666666669</v>
      </c>
      <c r="N702" s="53">
        <f t="shared" si="55"/>
        <v>2.8814798495560168</v>
      </c>
      <c r="O702" s="53">
        <f t="shared" si="55"/>
        <v>2.8758407531033536</v>
      </c>
      <c r="P702" s="50">
        <f t="shared" si="55"/>
        <v>2.9251466264452453</v>
      </c>
      <c r="Q702" s="53">
        <f t="shared" si="55"/>
        <v>2.8370018057306399</v>
      </c>
      <c r="R702" s="53">
        <f t="shared" si="55"/>
        <v>2.8524684486684229</v>
      </c>
      <c r="S702" s="53">
        <f t="shared" si="55"/>
        <v>2.9098703199317049</v>
      </c>
      <c r="T702" s="50">
        <f t="shared" si="55"/>
        <v>2.7737914472865079</v>
      </c>
      <c r="U702" s="51">
        <f t="shared" si="55"/>
        <v>2.9272153079113252</v>
      </c>
      <c r="V702" s="52">
        <f t="shared" si="55"/>
        <v>3.0477129883998666</v>
      </c>
      <c r="W702" s="50">
        <f t="shared" si="55"/>
        <v>3.0775268745378335</v>
      </c>
      <c r="X702" s="51">
        <f t="shared" si="55"/>
        <v>2.8909091838312229</v>
      </c>
      <c r="Y702" s="52">
        <f t="shared" si="55"/>
        <v>2.7257612487435701</v>
      </c>
      <c r="Z702" s="85"/>
      <c r="AA702" s="53">
        <f t="shared" si="55"/>
        <v>3.0889149493149826</v>
      </c>
      <c r="AB702" s="53">
        <f t="shared" si="55"/>
        <v>3.2632046688079805</v>
      </c>
      <c r="AC702" s="52">
        <f t="shared" si="55"/>
        <v>3.2602495313510587</v>
      </c>
    </row>
    <row r="703" spans="1:29" x14ac:dyDescent="0.15">
      <c r="A703" s="25"/>
      <c r="D703" s="40"/>
      <c r="E703" s="41"/>
      <c r="F703" s="42"/>
      <c r="G703" s="43"/>
      <c r="H703" s="41"/>
      <c r="I703" s="42"/>
      <c r="J703" s="42"/>
      <c r="K703" s="42"/>
      <c r="L703" s="42"/>
      <c r="M703" s="43"/>
      <c r="N703" s="44"/>
      <c r="O703" s="44"/>
      <c r="P703" s="41"/>
      <c r="Q703" s="44"/>
      <c r="R703" s="44"/>
      <c r="S703" s="44"/>
      <c r="T703" s="41"/>
      <c r="U703" s="42"/>
      <c r="V703" s="43"/>
      <c r="W703" s="41"/>
      <c r="X703" s="42"/>
      <c r="Y703" s="43"/>
      <c r="Z703" s="44"/>
      <c r="AA703" s="44"/>
      <c r="AB703" s="44"/>
      <c r="AC703" s="43"/>
    </row>
    <row r="704" spans="1:29" ht="42" x14ac:dyDescent="0.15">
      <c r="A704" s="24" t="s">
        <v>221</v>
      </c>
      <c r="B704" s="24" t="s">
        <v>222</v>
      </c>
      <c r="C704" s="30" t="s">
        <v>223</v>
      </c>
      <c r="D704" s="40"/>
      <c r="E704" s="41"/>
      <c r="F704" s="42"/>
      <c r="G704" s="43"/>
      <c r="H704" s="41"/>
      <c r="I704" s="42"/>
      <c r="J704" s="42"/>
      <c r="K704" s="42"/>
      <c r="L704" s="42"/>
      <c r="M704" s="43"/>
      <c r="N704" s="44"/>
      <c r="O704" s="44"/>
      <c r="P704" s="41"/>
      <c r="Q704" s="44"/>
      <c r="R704" s="44"/>
      <c r="S704" s="44"/>
      <c r="T704" s="41"/>
      <c r="U704" s="42"/>
      <c r="V704" s="43"/>
      <c r="W704" s="41"/>
      <c r="X704" s="42"/>
      <c r="Y704" s="43"/>
      <c r="Z704" s="44"/>
      <c r="AA704" s="44"/>
      <c r="AB704" s="44"/>
      <c r="AC704" s="43"/>
    </row>
    <row r="705" spans="1:29" x14ac:dyDescent="0.15">
      <c r="A705" s="25"/>
      <c r="C705" s="29" t="s">
        <v>689</v>
      </c>
      <c r="D705" s="40">
        <v>2.3068999999999997</v>
      </c>
      <c r="E705" s="41">
        <v>1.5099</v>
      </c>
      <c r="F705" s="42">
        <v>2.1059000000000001</v>
      </c>
      <c r="G705" s="43">
        <v>2.6696999999999997</v>
      </c>
      <c r="H705" s="41">
        <v>1.25</v>
      </c>
      <c r="I705" s="42">
        <v>2.25</v>
      </c>
      <c r="J705" s="42">
        <v>3.5000000000000004</v>
      </c>
      <c r="K705" s="42">
        <v>0.25</v>
      </c>
      <c r="L705" s="42">
        <v>3.5000000000000004</v>
      </c>
      <c r="M705" s="43">
        <v>9.25</v>
      </c>
      <c r="N705" s="44">
        <v>1.8641000000000001</v>
      </c>
      <c r="O705" s="44">
        <v>2.7435</v>
      </c>
      <c r="P705" s="41">
        <v>2.004</v>
      </c>
      <c r="Q705" s="44">
        <v>2.8174999999999999</v>
      </c>
      <c r="R705" s="44">
        <v>2.6673</v>
      </c>
      <c r="S705" s="44">
        <v>1.6175999999999999</v>
      </c>
      <c r="T705" s="41">
        <v>2.3628</v>
      </c>
      <c r="U705" s="42">
        <v>1.9054000000000002</v>
      </c>
      <c r="V705" s="43">
        <v>2.6120999999999999</v>
      </c>
      <c r="W705" s="41">
        <v>1.7081999999999999</v>
      </c>
      <c r="X705" s="42">
        <v>2.7239</v>
      </c>
      <c r="Y705" s="43">
        <v>2.1083000000000003</v>
      </c>
      <c r="Z705" s="41">
        <v>4.4635999999999996</v>
      </c>
      <c r="AA705" s="44">
        <v>4.4711999999999996</v>
      </c>
      <c r="AB705" s="44">
        <v>3.9733000000000001</v>
      </c>
      <c r="AC705" s="43">
        <v>5.7042000000000002</v>
      </c>
    </row>
    <row r="706" spans="1:29" x14ac:dyDescent="0.15">
      <c r="A706" s="25"/>
      <c r="C706" s="29" t="s">
        <v>690</v>
      </c>
      <c r="D706" s="40">
        <v>7.8791000000000002</v>
      </c>
      <c r="E706" s="41">
        <v>6.3659999999999997</v>
      </c>
      <c r="F706" s="42">
        <v>9.6595999999999993</v>
      </c>
      <c r="G706" s="43">
        <v>6.8252999999999995</v>
      </c>
      <c r="H706" s="41">
        <v>6.75</v>
      </c>
      <c r="I706" s="42">
        <v>9.5</v>
      </c>
      <c r="J706" s="42">
        <v>10.25</v>
      </c>
      <c r="K706" s="42">
        <v>4.25</v>
      </c>
      <c r="L706" s="42">
        <v>7.0000000000000009</v>
      </c>
      <c r="M706" s="43">
        <v>9.75</v>
      </c>
      <c r="N706" s="44">
        <v>7.5138999999999996</v>
      </c>
      <c r="O706" s="44">
        <v>8.2393000000000001</v>
      </c>
      <c r="P706" s="41">
        <v>5.3849999999999998</v>
      </c>
      <c r="Q706" s="44">
        <v>8.5085999999999995</v>
      </c>
      <c r="R706" s="44">
        <v>9.3810000000000002</v>
      </c>
      <c r="S706" s="44">
        <v>8.3213999999999988</v>
      </c>
      <c r="T706" s="41">
        <v>7.6593999999999998</v>
      </c>
      <c r="U706" s="42">
        <v>8.4943000000000008</v>
      </c>
      <c r="V706" s="43">
        <v>7.8052999999999999</v>
      </c>
      <c r="W706" s="41">
        <v>5.6109999999999998</v>
      </c>
      <c r="X706" s="42">
        <v>9.8346999999999998</v>
      </c>
      <c r="Y706" s="43">
        <v>7.2675000000000001</v>
      </c>
      <c r="Z706" s="41">
        <v>12.4175</v>
      </c>
      <c r="AA706" s="44">
        <v>10.083500000000001</v>
      </c>
      <c r="AB706" s="44">
        <v>12.571300000000001</v>
      </c>
      <c r="AC706" s="43">
        <v>15.564299999999999</v>
      </c>
    </row>
    <row r="707" spans="1:29" x14ac:dyDescent="0.15">
      <c r="A707" s="25"/>
      <c r="C707" s="29" t="s">
        <v>691</v>
      </c>
      <c r="D707" s="40">
        <v>15.0861</v>
      </c>
      <c r="E707" s="41">
        <v>12.676499999999999</v>
      </c>
      <c r="F707" s="42">
        <v>17.750399999999999</v>
      </c>
      <c r="G707" s="43">
        <v>13.566500000000001</v>
      </c>
      <c r="H707" s="41">
        <v>22.5</v>
      </c>
      <c r="I707" s="42">
        <v>12</v>
      </c>
      <c r="J707" s="42">
        <v>17</v>
      </c>
      <c r="K707" s="42">
        <v>8</v>
      </c>
      <c r="L707" s="42">
        <v>10</v>
      </c>
      <c r="M707" s="43">
        <v>7.5</v>
      </c>
      <c r="N707" s="44">
        <v>14.166200000000002</v>
      </c>
      <c r="O707" s="44">
        <v>15.9932</v>
      </c>
      <c r="P707" s="41">
        <v>16.457899999999999</v>
      </c>
      <c r="Q707" s="44">
        <v>17.6951</v>
      </c>
      <c r="R707" s="44">
        <v>11.486499999999999</v>
      </c>
      <c r="S707" s="44">
        <v>14.3225</v>
      </c>
      <c r="T707" s="41">
        <v>13.932700000000001</v>
      </c>
      <c r="U707" s="42">
        <v>16.123000000000001</v>
      </c>
      <c r="V707" s="43">
        <v>17.025199999999998</v>
      </c>
      <c r="W707" s="41">
        <v>15.512599999999999</v>
      </c>
      <c r="X707" s="42">
        <v>16.519400000000001</v>
      </c>
      <c r="Y707" s="43">
        <v>13.530900000000001</v>
      </c>
      <c r="Z707" s="85"/>
      <c r="AA707" s="55"/>
      <c r="AB707" s="55"/>
      <c r="AC707" s="56"/>
    </row>
    <row r="708" spans="1:29" x14ac:dyDescent="0.15">
      <c r="A708" s="25"/>
      <c r="C708" s="29" t="s">
        <v>692</v>
      </c>
      <c r="D708" s="40">
        <v>19.348000000000003</v>
      </c>
      <c r="E708" s="41">
        <v>13.605800000000002</v>
      </c>
      <c r="F708" s="42">
        <v>18.088099999999997</v>
      </c>
      <c r="G708" s="43">
        <v>21.4529</v>
      </c>
      <c r="H708" s="41">
        <v>25.75</v>
      </c>
      <c r="I708" s="42">
        <v>23</v>
      </c>
      <c r="J708" s="42">
        <v>14.499999999999998</v>
      </c>
      <c r="K708" s="42">
        <v>10</v>
      </c>
      <c r="L708" s="42">
        <v>12.25</v>
      </c>
      <c r="M708" s="43">
        <v>8</v>
      </c>
      <c r="N708" s="44">
        <v>20.720299999999998</v>
      </c>
      <c r="O708" s="44">
        <v>17.994799999999998</v>
      </c>
      <c r="P708" s="41">
        <v>19.984999999999999</v>
      </c>
      <c r="Q708" s="44">
        <v>16.389300000000002</v>
      </c>
      <c r="R708" s="44">
        <v>21.444700000000001</v>
      </c>
      <c r="S708" s="44">
        <v>20.5442</v>
      </c>
      <c r="T708" s="41">
        <v>17.266100000000002</v>
      </c>
      <c r="U708" s="42">
        <v>19.317</v>
      </c>
      <c r="V708" s="43">
        <v>24.921699999999998</v>
      </c>
      <c r="W708" s="41">
        <v>28.607599999999998</v>
      </c>
      <c r="X708" s="42">
        <v>19.8307</v>
      </c>
      <c r="Y708" s="43">
        <v>13.655800000000001</v>
      </c>
      <c r="Z708" s="41">
        <v>42.731200000000001</v>
      </c>
      <c r="AA708" s="44">
        <v>38.450800000000001</v>
      </c>
      <c r="AB708" s="44">
        <v>35.750300000000003</v>
      </c>
      <c r="AC708" s="43">
        <v>48.813400000000001</v>
      </c>
    </row>
    <row r="709" spans="1:29" x14ac:dyDescent="0.15">
      <c r="A709" s="25"/>
      <c r="C709" s="29" t="s">
        <v>693</v>
      </c>
      <c r="D709" s="40">
        <v>2.1549999999999998</v>
      </c>
      <c r="E709" s="41">
        <v>0.95250000000000001</v>
      </c>
      <c r="F709" s="42">
        <v>2.6334</v>
      </c>
      <c r="G709" s="43">
        <v>2.0533000000000001</v>
      </c>
      <c r="H709" s="41">
        <v>1.7500000000000002</v>
      </c>
      <c r="I709" s="42">
        <v>3.75</v>
      </c>
      <c r="J709" s="42">
        <v>2.25</v>
      </c>
      <c r="K709" s="42">
        <v>0.5</v>
      </c>
      <c r="L709" s="42">
        <v>1.5</v>
      </c>
      <c r="M709" s="43">
        <v>0.25</v>
      </c>
      <c r="N709" s="44">
        <v>1.706</v>
      </c>
      <c r="O709" s="44">
        <v>2.5978000000000003</v>
      </c>
      <c r="P709" s="41">
        <v>2.8809</v>
      </c>
      <c r="Q709" s="44">
        <v>2.4175</v>
      </c>
      <c r="R709" s="44">
        <v>1.2127000000000001</v>
      </c>
      <c r="S709" s="44">
        <v>2.1009000000000002</v>
      </c>
      <c r="T709" s="41">
        <v>1.8977000000000002</v>
      </c>
      <c r="U709" s="42">
        <v>2.5122999999999998</v>
      </c>
      <c r="V709" s="43">
        <v>2.4441000000000002</v>
      </c>
      <c r="W709" s="41">
        <v>2.44</v>
      </c>
      <c r="X709" s="42">
        <v>2.9531999999999998</v>
      </c>
      <c r="Y709" s="43">
        <v>1.2663</v>
      </c>
      <c r="Z709" s="41">
        <v>8.1720000000000006</v>
      </c>
      <c r="AA709" s="44">
        <v>2.6577999999999999</v>
      </c>
      <c r="AB709" s="44">
        <v>4.4668999999999999</v>
      </c>
      <c r="AC709" s="43">
        <v>2.5228999999999999</v>
      </c>
    </row>
    <row r="710" spans="1:29" s="70" customFormat="1" x14ac:dyDescent="0.15">
      <c r="A710" s="23"/>
      <c r="B710" s="23"/>
      <c r="C710" s="33" t="s">
        <v>694</v>
      </c>
      <c r="D710" s="65">
        <v>50.661900000000003</v>
      </c>
      <c r="E710" s="66">
        <v>62.256900000000002</v>
      </c>
      <c r="F710" s="67">
        <v>47.282800000000002</v>
      </c>
      <c r="G710" s="68">
        <v>50.798400000000001</v>
      </c>
      <c r="H710" s="66">
        <v>38.25</v>
      </c>
      <c r="I710" s="67">
        <v>47.75</v>
      </c>
      <c r="J710" s="67">
        <v>50.249999999999993</v>
      </c>
      <c r="K710" s="67">
        <v>74.75</v>
      </c>
      <c r="L710" s="67">
        <v>64</v>
      </c>
      <c r="M710" s="68">
        <v>61.750000000000007</v>
      </c>
      <c r="N710" s="69">
        <v>51.433900000000001</v>
      </c>
      <c r="O710" s="69">
        <v>49.900599999999997</v>
      </c>
      <c r="P710" s="66">
        <v>49.560400000000001</v>
      </c>
      <c r="Q710" s="69">
        <v>50.2119</v>
      </c>
      <c r="R710" s="69">
        <v>51.729099999999995</v>
      </c>
      <c r="S710" s="69">
        <v>50.449100000000001</v>
      </c>
      <c r="T710" s="66">
        <v>55.084900000000005</v>
      </c>
      <c r="U710" s="67">
        <v>48.514099999999999</v>
      </c>
      <c r="V710" s="68">
        <v>41.237200000000001</v>
      </c>
      <c r="W710" s="66">
        <v>42.064800000000005</v>
      </c>
      <c r="X710" s="67">
        <v>46.252400000000002</v>
      </c>
      <c r="Y710" s="68">
        <v>59.831599999999995</v>
      </c>
      <c r="Z710" s="66">
        <v>29.249400000000001</v>
      </c>
      <c r="AA710" s="69">
        <v>39.880200000000002</v>
      </c>
      <c r="AB710" s="69">
        <v>39.270000000000003</v>
      </c>
      <c r="AC710" s="68">
        <v>23.485399999999998</v>
      </c>
    </row>
    <row r="711" spans="1:29" x14ac:dyDescent="0.15">
      <c r="A711" s="25"/>
      <c r="C711" s="29" t="s">
        <v>545</v>
      </c>
      <c r="D711" s="40">
        <v>2.5629</v>
      </c>
      <c r="E711" s="41">
        <v>2.6324000000000001</v>
      </c>
      <c r="F711" s="42">
        <v>2.4798</v>
      </c>
      <c r="G711" s="43">
        <v>2.6339999999999999</v>
      </c>
      <c r="H711" s="41">
        <v>3.75</v>
      </c>
      <c r="I711" s="42">
        <v>1.7500000000000002</v>
      </c>
      <c r="J711" s="42">
        <v>2.25</v>
      </c>
      <c r="K711" s="42">
        <v>2.25</v>
      </c>
      <c r="L711" s="42">
        <v>1.7500000000000002</v>
      </c>
      <c r="M711" s="43">
        <v>3.5000000000000004</v>
      </c>
      <c r="N711" s="44">
        <v>2.5956000000000001</v>
      </c>
      <c r="O711" s="44">
        <v>2.5306999999999999</v>
      </c>
      <c r="P711" s="41">
        <v>3.7268000000000003</v>
      </c>
      <c r="Q711" s="44">
        <v>1.9601</v>
      </c>
      <c r="R711" s="44">
        <v>2.0787</v>
      </c>
      <c r="S711" s="44">
        <v>2.6442000000000001</v>
      </c>
      <c r="T711" s="41">
        <v>1.7964999999999998</v>
      </c>
      <c r="U711" s="42">
        <v>3.1338999999999997</v>
      </c>
      <c r="V711" s="43">
        <v>3.9543000000000004</v>
      </c>
      <c r="W711" s="41">
        <v>4.0557999999999996</v>
      </c>
      <c r="X711" s="42">
        <v>1.8856999999999999</v>
      </c>
      <c r="Y711" s="43">
        <v>2.3395999999999999</v>
      </c>
      <c r="Z711" s="41">
        <v>2.9662999999999999</v>
      </c>
      <c r="AA711" s="44">
        <v>4.4565999999999999</v>
      </c>
      <c r="AB711" s="44">
        <v>3.9683000000000002</v>
      </c>
      <c r="AC711" s="43">
        <v>3.9098000000000002</v>
      </c>
    </row>
    <row r="712" spans="1:29" x14ac:dyDescent="0.15">
      <c r="A712" s="26"/>
      <c r="B712" s="26"/>
      <c r="C712" s="31" t="s">
        <v>695</v>
      </c>
      <c r="D712" s="49">
        <f>(D705*1+D706*2+D707*3+D708*4+D709*5)/SUM(D705:D709)</f>
        <v>3.2386975121378683</v>
      </c>
      <c r="E712" s="50">
        <f t="shared" ref="E712:AC712" si="56">(E705*1+E706*2+E707*3+E708*4+E709*5)/SUM(E705:E709)</f>
        <v>3.1744482451218574</v>
      </c>
      <c r="F712" s="51">
        <f t="shared" si="56"/>
        <v>3.1887737024607161</v>
      </c>
      <c r="G712" s="52">
        <f t="shared" si="56"/>
        <v>3.2876414338693989</v>
      </c>
      <c r="H712" s="50">
        <f t="shared" si="56"/>
        <v>3.3448275862068964</v>
      </c>
      <c r="I712" s="51">
        <f t="shared" si="56"/>
        <v>3.3267326732673266</v>
      </c>
      <c r="J712" s="51">
        <f t="shared" si="56"/>
        <v>3.0368421052631578</v>
      </c>
      <c r="K712" s="51">
        <f t="shared" si="56"/>
        <v>3.2717391304347827</v>
      </c>
      <c r="L712" s="51">
        <f t="shared" si="56"/>
        <v>3.0364963503649633</v>
      </c>
      <c r="M712" s="52">
        <f t="shared" si="56"/>
        <v>2.4316546762589928</v>
      </c>
      <c r="N712" s="53">
        <f t="shared" si="56"/>
        <v>3.2804015618712001</v>
      </c>
      <c r="O712" s="53">
        <f t="shared" si="56"/>
        <v>3.1989568749132835</v>
      </c>
      <c r="P712" s="50">
        <f t="shared" si="56"/>
        <v>3.3500924800054808</v>
      </c>
      <c r="Q712" s="53">
        <f t="shared" si="56"/>
        <v>3.1480450781968727</v>
      </c>
      <c r="R712" s="53">
        <f t="shared" si="56"/>
        <v>3.1981828100848193</v>
      </c>
      <c r="S712" s="53">
        <f t="shared" si="56"/>
        <v>3.2811843109498446</v>
      </c>
      <c r="T712" s="50">
        <f t="shared" si="56"/>
        <v>3.2012235990417151</v>
      </c>
      <c r="U712" s="51">
        <f t="shared" si="56"/>
        <v>3.2489348941098606</v>
      </c>
      <c r="V712" s="52">
        <f t="shared" si="56"/>
        <v>3.3061647484692127</v>
      </c>
      <c r="W712" s="50">
        <f t="shared" si="56"/>
        <v>3.4539805565763539</v>
      </c>
      <c r="X712" s="51">
        <f t="shared" si="56"/>
        <v>3.2015853642076353</v>
      </c>
      <c r="Y712" s="52">
        <f t="shared" si="56"/>
        <v>3.1243576322801681</v>
      </c>
      <c r="Z712" s="50">
        <f t="shared" si="56"/>
        <v>3.5566259443558459</v>
      </c>
      <c r="AA712" s="53">
        <f t="shared" si="56"/>
        <v>3.4444670006988449</v>
      </c>
      <c r="AB712" s="53">
        <f t="shared" si="56"/>
        <v>3.4257475978563043</v>
      </c>
      <c r="AC712" s="52">
        <f t="shared" si="56"/>
        <v>3.3703129820617912</v>
      </c>
    </row>
    <row r="713" spans="1:29" x14ac:dyDescent="0.15">
      <c r="A713" s="25"/>
      <c r="D713" s="40"/>
      <c r="E713" s="41"/>
      <c r="F713" s="42"/>
      <c r="G713" s="43"/>
      <c r="H713" s="41"/>
      <c r="I713" s="42"/>
      <c r="J713" s="42"/>
      <c r="K713" s="42"/>
      <c r="L713" s="42"/>
      <c r="M713" s="43"/>
      <c r="N713" s="44"/>
      <c r="O713" s="44"/>
      <c r="P713" s="41"/>
      <c r="Q713" s="44"/>
      <c r="R713" s="44"/>
      <c r="S713" s="44"/>
      <c r="T713" s="41"/>
      <c r="U713" s="42"/>
      <c r="V713" s="43"/>
      <c r="W713" s="41"/>
      <c r="X713" s="42"/>
      <c r="Y713" s="43"/>
      <c r="Z713" s="44"/>
      <c r="AA713" s="44"/>
      <c r="AB713" s="44"/>
      <c r="AC713" s="43"/>
    </row>
    <row r="714" spans="1:29" ht="56" x14ac:dyDescent="0.15">
      <c r="A714" s="24" t="s">
        <v>224</v>
      </c>
      <c r="B714" s="24" t="s">
        <v>225</v>
      </c>
      <c r="C714" s="30" t="s">
        <v>226</v>
      </c>
      <c r="D714" s="40"/>
      <c r="E714" s="41"/>
      <c r="F714" s="42"/>
      <c r="G714" s="43"/>
      <c r="H714" s="41"/>
      <c r="I714" s="42"/>
      <c r="J714" s="42"/>
      <c r="K714" s="42"/>
      <c r="L714" s="42"/>
      <c r="M714" s="43"/>
      <c r="N714" s="44"/>
      <c r="O714" s="44"/>
      <c r="P714" s="41"/>
      <c r="Q714" s="44"/>
      <c r="R714" s="44"/>
      <c r="S714" s="44"/>
      <c r="T714" s="41"/>
      <c r="U714" s="42"/>
      <c r="V714" s="43"/>
      <c r="W714" s="41"/>
      <c r="X714" s="42"/>
      <c r="Y714" s="43"/>
      <c r="Z714" s="44"/>
      <c r="AA714" s="44"/>
      <c r="AB714" s="44"/>
      <c r="AC714" s="43"/>
    </row>
    <row r="715" spans="1:29" x14ac:dyDescent="0.15">
      <c r="A715" s="25"/>
      <c r="C715" s="29" t="s">
        <v>689</v>
      </c>
      <c r="D715" s="40">
        <v>3.9676999999999998</v>
      </c>
      <c r="E715" s="41">
        <v>2.6890000000000001</v>
      </c>
      <c r="F715" s="42">
        <v>4.0515999999999996</v>
      </c>
      <c r="G715" s="43">
        <v>4.2192999999999996</v>
      </c>
      <c r="H715" s="41">
        <v>5</v>
      </c>
      <c r="I715" s="42">
        <v>3</v>
      </c>
      <c r="J715" s="42">
        <v>5.25</v>
      </c>
      <c r="K715" s="42">
        <v>1.5</v>
      </c>
      <c r="L715" s="42">
        <v>3.75</v>
      </c>
      <c r="M715" s="43">
        <v>6</v>
      </c>
      <c r="N715" s="44">
        <v>4.3635000000000002</v>
      </c>
      <c r="O715" s="44">
        <v>3.5773999999999999</v>
      </c>
      <c r="P715" s="41">
        <v>4.0821000000000005</v>
      </c>
      <c r="Q715" s="44">
        <v>4.2287999999999997</v>
      </c>
      <c r="R715" s="44">
        <v>4.7709999999999999</v>
      </c>
      <c r="S715" s="44">
        <v>2.5108999999999999</v>
      </c>
      <c r="T715" s="41">
        <v>3.6762999999999999</v>
      </c>
      <c r="U715" s="42">
        <v>2.984</v>
      </c>
      <c r="V715" s="43">
        <v>5.8346</v>
      </c>
      <c r="W715" s="41">
        <v>5.2595000000000001</v>
      </c>
      <c r="X715" s="42">
        <v>4.5602</v>
      </c>
      <c r="Y715" s="43">
        <v>2.5196000000000001</v>
      </c>
      <c r="Z715" s="54"/>
      <c r="AA715" s="44">
        <v>5.9603999999999999</v>
      </c>
      <c r="AB715" s="44">
        <v>4.9157000000000002</v>
      </c>
      <c r="AC715" s="43">
        <v>8.4330999999999996</v>
      </c>
    </row>
    <row r="716" spans="1:29" x14ac:dyDescent="0.15">
      <c r="A716" s="25"/>
      <c r="C716" s="29" t="s">
        <v>690</v>
      </c>
      <c r="D716" s="40">
        <v>10.575099999999999</v>
      </c>
      <c r="E716" s="41">
        <v>9.2843</v>
      </c>
      <c r="F716" s="42">
        <v>13.014099999999999</v>
      </c>
      <c r="G716" s="43">
        <v>8.9518000000000004</v>
      </c>
      <c r="H716" s="41">
        <v>10.5</v>
      </c>
      <c r="I716" s="42">
        <v>13.5</v>
      </c>
      <c r="J716" s="42">
        <v>11</v>
      </c>
      <c r="K716" s="42">
        <v>6.25</v>
      </c>
      <c r="L716" s="42">
        <v>9</v>
      </c>
      <c r="M716" s="43">
        <v>5.75</v>
      </c>
      <c r="N716" s="44">
        <v>9.6247000000000007</v>
      </c>
      <c r="O716" s="44">
        <v>11.5123</v>
      </c>
      <c r="P716" s="41">
        <v>10.430399999999999</v>
      </c>
      <c r="Q716" s="44">
        <v>12.317400000000001</v>
      </c>
      <c r="R716" s="44">
        <v>9.7523</v>
      </c>
      <c r="S716" s="44">
        <v>9.4627999999999997</v>
      </c>
      <c r="T716" s="41">
        <v>9.611699999999999</v>
      </c>
      <c r="U716" s="42">
        <v>11.2956</v>
      </c>
      <c r="V716" s="43">
        <v>12.348099999999999</v>
      </c>
      <c r="W716" s="41">
        <v>10.5899</v>
      </c>
      <c r="X716" s="42">
        <v>11.4154</v>
      </c>
      <c r="Y716" s="43">
        <v>9.6869999999999994</v>
      </c>
      <c r="Z716" s="54"/>
      <c r="AA716" s="44">
        <v>8.0860000000000003</v>
      </c>
      <c r="AB716" s="44">
        <v>13.009399999999999</v>
      </c>
      <c r="AC716" s="43">
        <v>18.959199999999999</v>
      </c>
    </row>
    <row r="717" spans="1:29" x14ac:dyDescent="0.15">
      <c r="A717" s="25"/>
      <c r="C717" s="29" t="s">
        <v>691</v>
      </c>
      <c r="D717" s="40">
        <v>12.268700000000001</v>
      </c>
      <c r="E717" s="41">
        <v>12.330500000000001</v>
      </c>
      <c r="F717" s="42">
        <v>14.314399999999999</v>
      </c>
      <c r="G717" s="43">
        <v>10.6716</v>
      </c>
      <c r="H717" s="41">
        <v>20.75</v>
      </c>
      <c r="I717" s="42">
        <v>11.5</v>
      </c>
      <c r="J717" s="42">
        <v>9.25</v>
      </c>
      <c r="K717" s="42">
        <v>4.5</v>
      </c>
      <c r="L717" s="42">
        <v>5.75</v>
      </c>
      <c r="M717" s="43">
        <v>3.5000000000000004</v>
      </c>
      <c r="N717" s="44">
        <v>10.556899999999999</v>
      </c>
      <c r="O717" s="44">
        <v>13.9567</v>
      </c>
      <c r="P717" s="41">
        <v>11.9771</v>
      </c>
      <c r="Q717" s="44">
        <v>14.774999999999999</v>
      </c>
      <c r="R717" s="44">
        <v>10.4437</v>
      </c>
      <c r="S717" s="44">
        <v>11.2583</v>
      </c>
      <c r="T717" s="41">
        <v>9.6406000000000009</v>
      </c>
      <c r="U717" s="42">
        <v>13.6037</v>
      </c>
      <c r="V717" s="43">
        <v>17.741499999999998</v>
      </c>
      <c r="W717" s="41">
        <v>14.521400000000002</v>
      </c>
      <c r="X717" s="42">
        <v>13.232900000000001</v>
      </c>
      <c r="Y717" s="43">
        <v>10.0657</v>
      </c>
      <c r="Z717" s="54"/>
      <c r="AA717" s="55"/>
      <c r="AB717" s="55"/>
      <c r="AC717" s="56"/>
    </row>
    <row r="718" spans="1:29" x14ac:dyDescent="0.15">
      <c r="A718" s="25"/>
      <c r="C718" s="29" t="s">
        <v>692</v>
      </c>
      <c r="D718" s="40">
        <v>15.4092</v>
      </c>
      <c r="E718" s="41">
        <v>10.5007</v>
      </c>
      <c r="F718" s="42">
        <v>15.038</v>
      </c>
      <c r="G718" s="43">
        <v>16.640499999999999</v>
      </c>
      <c r="H718" s="41">
        <v>23</v>
      </c>
      <c r="I718" s="42">
        <v>17.25</v>
      </c>
      <c r="J718" s="42">
        <v>11.5</v>
      </c>
      <c r="K718" s="42">
        <v>6.5</v>
      </c>
      <c r="L718" s="42">
        <v>7.5</v>
      </c>
      <c r="M718" s="43">
        <v>5.5</v>
      </c>
      <c r="N718" s="44">
        <v>18.009900000000002</v>
      </c>
      <c r="O718" s="44">
        <v>12.8446</v>
      </c>
      <c r="P718" s="41">
        <v>17.415600000000001</v>
      </c>
      <c r="Q718" s="44">
        <v>10.0901</v>
      </c>
      <c r="R718" s="44">
        <v>17.8079</v>
      </c>
      <c r="S718" s="44">
        <v>17.3903</v>
      </c>
      <c r="T718" s="41">
        <v>12.3178</v>
      </c>
      <c r="U718" s="42">
        <v>17.037299999999998</v>
      </c>
      <c r="V718" s="43">
        <v>21.4207</v>
      </c>
      <c r="W718" s="41">
        <v>27.019600000000001</v>
      </c>
      <c r="X718" s="42">
        <v>14.124600000000001</v>
      </c>
      <c r="Y718" s="43">
        <v>9.7629999999999999</v>
      </c>
      <c r="Z718" s="54"/>
      <c r="AA718" s="44">
        <v>25.086400000000001</v>
      </c>
      <c r="AB718" s="44">
        <v>24.651800000000001</v>
      </c>
      <c r="AC718" s="43">
        <v>40.743400000000001</v>
      </c>
    </row>
    <row r="719" spans="1:29" x14ac:dyDescent="0.15">
      <c r="A719" s="25"/>
      <c r="C719" s="29" t="s">
        <v>693</v>
      </c>
      <c r="D719" s="40">
        <v>2.2450999999999999</v>
      </c>
      <c r="E719" s="41">
        <v>1.4807999999999999</v>
      </c>
      <c r="F719" s="42">
        <v>3.0036999999999998</v>
      </c>
      <c r="G719" s="43">
        <v>1.8151999999999999</v>
      </c>
      <c r="H719" s="41">
        <v>2</v>
      </c>
      <c r="I719" s="42">
        <v>3.75</v>
      </c>
      <c r="J719" s="42">
        <v>2.75</v>
      </c>
      <c r="K719" s="42">
        <v>0.25</v>
      </c>
      <c r="L719" s="42">
        <v>1.25</v>
      </c>
      <c r="M719" s="43">
        <v>0.25</v>
      </c>
      <c r="N719" s="44">
        <v>1.8292999999999999</v>
      </c>
      <c r="O719" s="44">
        <v>2.6551999999999998</v>
      </c>
      <c r="P719" s="41">
        <v>2.5388999999999999</v>
      </c>
      <c r="Q719" s="44">
        <v>3.3494999999999999</v>
      </c>
      <c r="R719" s="44">
        <v>1.4873000000000001</v>
      </c>
      <c r="S719" s="44">
        <v>1.3653999999999999</v>
      </c>
      <c r="T719" s="41">
        <v>2.0491999999999999</v>
      </c>
      <c r="U719" s="42">
        <v>1.9081999999999999</v>
      </c>
      <c r="V719" s="43">
        <v>3.1402999999999999</v>
      </c>
      <c r="W719" s="41">
        <v>2.0514999999999999</v>
      </c>
      <c r="X719" s="42">
        <v>3.1092999999999997</v>
      </c>
      <c r="Y719" s="43">
        <v>1.5741999999999998</v>
      </c>
      <c r="Z719" s="54"/>
      <c r="AA719" s="44">
        <v>3.6703000000000001</v>
      </c>
      <c r="AB719" s="44">
        <v>6.7079000000000004</v>
      </c>
      <c r="AC719" s="43">
        <v>2.3988999999999998</v>
      </c>
    </row>
    <row r="720" spans="1:29" s="70" customFormat="1" x14ac:dyDescent="0.15">
      <c r="A720" s="23"/>
      <c r="B720" s="23"/>
      <c r="C720" s="33" t="s">
        <v>694</v>
      </c>
      <c r="D720" s="65">
        <v>54.198</v>
      </c>
      <c r="E720" s="66">
        <v>60.390099999999997</v>
      </c>
      <c r="F720" s="67">
        <v>49.3414</v>
      </c>
      <c r="G720" s="68">
        <v>56.726799999999997</v>
      </c>
      <c r="H720" s="66">
        <v>36.75</v>
      </c>
      <c r="I720" s="67">
        <v>50.249999999999993</v>
      </c>
      <c r="J720" s="67">
        <v>59.5</v>
      </c>
      <c r="K720" s="67">
        <v>79</v>
      </c>
      <c r="L720" s="67">
        <v>71.75</v>
      </c>
      <c r="M720" s="68">
        <v>77.5</v>
      </c>
      <c r="N720" s="69">
        <v>54.413999999999994</v>
      </c>
      <c r="O720" s="69">
        <v>53.984900000000003</v>
      </c>
      <c r="P720" s="66">
        <v>52.174900000000001</v>
      </c>
      <c r="Q720" s="69">
        <v>53.314799999999998</v>
      </c>
      <c r="R720" s="69">
        <v>54.886500000000005</v>
      </c>
      <c r="S720" s="69">
        <v>56.924500000000002</v>
      </c>
      <c r="T720" s="66">
        <v>61.693299999999994</v>
      </c>
      <c r="U720" s="67">
        <v>51.209400000000002</v>
      </c>
      <c r="V720" s="68">
        <v>38.011099999999999</v>
      </c>
      <c r="W720" s="66">
        <v>39.3078</v>
      </c>
      <c r="X720" s="67">
        <v>52.268000000000001</v>
      </c>
      <c r="Y720" s="68">
        <v>64.951700000000002</v>
      </c>
      <c r="Z720" s="54"/>
      <c r="AA720" s="69">
        <v>55.512099999999997</v>
      </c>
      <c r="AB720" s="69">
        <v>49.3596</v>
      </c>
      <c r="AC720" s="68">
        <v>26.317799999999998</v>
      </c>
    </row>
    <row r="721" spans="1:29" x14ac:dyDescent="0.15">
      <c r="A721" s="25"/>
      <c r="C721" s="29" t="s">
        <v>545</v>
      </c>
      <c r="D721" s="40">
        <v>1.3362000000000001</v>
      </c>
      <c r="E721" s="41">
        <v>3.3246000000000002</v>
      </c>
      <c r="F721" s="42">
        <v>1.2367999999999999</v>
      </c>
      <c r="G721" s="43">
        <v>0.9748</v>
      </c>
      <c r="H721" s="41">
        <v>2</v>
      </c>
      <c r="I721" s="42">
        <v>0.75</v>
      </c>
      <c r="J721" s="42">
        <v>0.75</v>
      </c>
      <c r="K721" s="42">
        <v>2</v>
      </c>
      <c r="L721" s="42">
        <v>1</v>
      </c>
      <c r="M721" s="43">
        <v>1.5</v>
      </c>
      <c r="N721" s="44">
        <v>1.2017</v>
      </c>
      <c r="O721" s="44">
        <v>1.4689000000000001</v>
      </c>
      <c r="P721" s="41">
        <v>1.3808</v>
      </c>
      <c r="Q721" s="44">
        <v>1.9244000000000001</v>
      </c>
      <c r="R721" s="44">
        <v>0.85129999999999995</v>
      </c>
      <c r="S721" s="44">
        <v>1.0878000000000001</v>
      </c>
      <c r="T721" s="41">
        <v>1.0111999999999999</v>
      </c>
      <c r="U721" s="42">
        <v>1.9618</v>
      </c>
      <c r="V721" s="43">
        <v>1.5036</v>
      </c>
      <c r="W721" s="41">
        <v>1.2503</v>
      </c>
      <c r="X721" s="42">
        <v>1.2895000000000001</v>
      </c>
      <c r="Y721" s="43">
        <v>1.4389000000000001</v>
      </c>
      <c r="Z721" s="54"/>
      <c r="AA721" s="44">
        <v>1.6849000000000001</v>
      </c>
      <c r="AB721" s="44">
        <v>1.3556999999999999</v>
      </c>
      <c r="AC721" s="43">
        <v>3.1475</v>
      </c>
    </row>
    <row r="722" spans="1:29" x14ac:dyDescent="0.15">
      <c r="A722" s="26"/>
      <c r="B722" s="26"/>
      <c r="C722" s="31" t="s">
        <v>695</v>
      </c>
      <c r="D722" s="49">
        <f>(D715*1+D716*2+D717*3+D718*4+D719*5)/SUM(D715:D719)</f>
        <v>3.0312352414664754</v>
      </c>
      <c r="E722" s="50">
        <f t="shared" ref="E722:AC722" si="57">(E715*1+E716*2+E717*3+E718*4+E719*5)/SUM(E715:E719)</f>
        <v>2.9669287562732012</v>
      </c>
      <c r="F722" s="51">
        <f t="shared" si="57"/>
        <v>2.9985451764201225</v>
      </c>
      <c r="G722" s="52">
        <f t="shared" si="57"/>
        <v>3.0680995025816582</v>
      </c>
      <c r="H722" s="50">
        <f t="shared" si="57"/>
        <v>3.1061224489795918</v>
      </c>
      <c r="I722" s="51">
        <f t="shared" si="57"/>
        <v>3.1071428571428572</v>
      </c>
      <c r="J722" s="51">
        <f t="shared" si="57"/>
        <v>2.8867924528301887</v>
      </c>
      <c r="K722" s="51">
        <f t="shared" si="57"/>
        <v>2.8815789473684212</v>
      </c>
      <c r="L722" s="51">
        <f t="shared" si="57"/>
        <v>2.761467889908257</v>
      </c>
      <c r="M722" s="52">
        <f t="shared" si="57"/>
        <v>2.4404761904761907</v>
      </c>
      <c r="N722" s="53">
        <f t="shared" si="57"/>
        <v>3.0747291271913726</v>
      </c>
      <c r="O722" s="53">
        <f t="shared" si="57"/>
        <v>2.9885040699318908</v>
      </c>
      <c r="P722" s="50">
        <f t="shared" si="57"/>
        <v>3.0839460771120559</v>
      </c>
      <c r="Q722" s="53">
        <f t="shared" si="57"/>
        <v>2.9109511000697035</v>
      </c>
      <c r="R722" s="53">
        <f t="shared" si="57"/>
        <v>3.0336223685221251</v>
      </c>
      <c r="S722" s="53">
        <f t="shared" si="57"/>
        <v>3.1342416945915117</v>
      </c>
      <c r="T722" s="50">
        <f t="shared" si="57"/>
        <v>2.9853038964381859</v>
      </c>
      <c r="U722" s="51">
        <f t="shared" si="57"/>
        <v>3.0766643603936044</v>
      </c>
      <c r="V722" s="52">
        <f t="shared" si="57"/>
        <v>3.0609074616600429</v>
      </c>
      <c r="W722" s="50">
        <f t="shared" si="57"/>
        <v>3.1684619771575271</v>
      </c>
      <c r="X722" s="51">
        <f t="shared" si="57"/>
        <v>2.9958529274972872</v>
      </c>
      <c r="Y722" s="52">
        <f t="shared" si="57"/>
        <v>2.9460033621446318</v>
      </c>
      <c r="Z722" s="54"/>
      <c r="AA722" s="53">
        <f t="shared" si="57"/>
        <v>3.290170571757653</v>
      </c>
      <c r="AB722" s="53">
        <f t="shared" si="57"/>
        <v>3.308955296562023</v>
      </c>
      <c r="AC722" s="52">
        <f t="shared" si="57"/>
        <v>3.1377451633666316</v>
      </c>
    </row>
    <row r="723" spans="1:29" x14ac:dyDescent="0.15">
      <c r="A723" s="25"/>
      <c r="D723" s="40"/>
      <c r="E723" s="41"/>
      <c r="F723" s="42"/>
      <c r="G723" s="43"/>
      <c r="H723" s="41"/>
      <c r="I723" s="42"/>
      <c r="J723" s="42"/>
      <c r="K723" s="42"/>
      <c r="L723" s="42"/>
      <c r="M723" s="43"/>
      <c r="N723" s="44"/>
      <c r="O723" s="44"/>
      <c r="P723" s="41"/>
      <c r="Q723" s="44"/>
      <c r="R723" s="44"/>
      <c r="S723" s="44"/>
      <c r="T723" s="41"/>
      <c r="U723" s="42"/>
      <c r="V723" s="43"/>
      <c r="W723" s="41"/>
      <c r="X723" s="42"/>
      <c r="Y723" s="43"/>
      <c r="Z723" s="44"/>
      <c r="AA723" s="44"/>
      <c r="AB723" s="44"/>
      <c r="AC723" s="43"/>
    </row>
    <row r="724" spans="1:29" ht="29" x14ac:dyDescent="0.2">
      <c r="A724" s="27"/>
      <c r="B724" s="24" t="s">
        <v>227</v>
      </c>
      <c r="C724" s="30" t="s">
        <v>711</v>
      </c>
      <c r="D724" s="40"/>
      <c r="E724" s="41"/>
      <c r="F724" s="42"/>
      <c r="G724" s="43"/>
      <c r="H724" s="41"/>
      <c r="I724" s="42"/>
      <c r="J724" s="42"/>
      <c r="K724" s="42"/>
      <c r="L724" s="42"/>
      <c r="M724" s="43"/>
      <c r="N724" s="44"/>
      <c r="O724" s="44"/>
      <c r="P724" s="41"/>
      <c r="Q724" s="44"/>
      <c r="R724" s="44"/>
      <c r="S724" s="44"/>
      <c r="T724" s="41"/>
      <c r="U724" s="42"/>
      <c r="V724" s="43"/>
      <c r="W724" s="41"/>
      <c r="X724" s="42"/>
      <c r="Y724" s="43"/>
      <c r="Z724" s="44"/>
      <c r="AA724" s="44"/>
      <c r="AB724" s="44"/>
      <c r="AC724" s="43"/>
    </row>
    <row r="725" spans="1:29" x14ac:dyDescent="0.15">
      <c r="A725" s="25"/>
      <c r="C725" s="29" t="s">
        <v>714</v>
      </c>
      <c r="D725" s="40">
        <v>23.052099999999999</v>
      </c>
      <c r="E725" s="41">
        <v>31.034699999999997</v>
      </c>
      <c r="F725" s="42">
        <v>20.575700000000001</v>
      </c>
      <c r="G725" s="43">
        <v>23.358000000000001</v>
      </c>
      <c r="H725" s="41">
        <v>26.5</v>
      </c>
      <c r="I725" s="42">
        <v>21.25</v>
      </c>
      <c r="J725" s="42">
        <v>23.5</v>
      </c>
      <c r="K725" s="42">
        <v>14.75</v>
      </c>
      <c r="L725" s="42">
        <v>24.5</v>
      </c>
      <c r="M725" s="43">
        <v>27</v>
      </c>
      <c r="N725" s="44">
        <v>22.937999999999999</v>
      </c>
      <c r="O725" s="44">
        <v>23.1646</v>
      </c>
      <c r="P725" s="41">
        <v>19.600300000000001</v>
      </c>
      <c r="Q725" s="44">
        <v>23.8004</v>
      </c>
      <c r="R725" s="44">
        <v>25.5593</v>
      </c>
      <c r="S725" s="44">
        <v>22.9435</v>
      </c>
      <c r="T725" s="41">
        <v>21.837899999999998</v>
      </c>
      <c r="U725" s="42">
        <v>23.513200000000001</v>
      </c>
      <c r="V725" s="43">
        <v>25.450400000000002</v>
      </c>
      <c r="W725" s="41">
        <v>27.513999999999999</v>
      </c>
      <c r="X725" s="42">
        <v>21.9194</v>
      </c>
      <c r="Y725" s="43">
        <v>21.475000000000001</v>
      </c>
      <c r="Z725" s="54"/>
      <c r="AA725" s="54"/>
      <c r="AB725" s="55"/>
      <c r="AC725" s="56"/>
    </row>
    <row r="726" spans="1:29" x14ac:dyDescent="0.15">
      <c r="A726" s="25"/>
      <c r="C726" s="29">
        <v>2</v>
      </c>
      <c r="D726" s="40">
        <v>15.258900000000001</v>
      </c>
      <c r="E726" s="41">
        <v>18.212500000000002</v>
      </c>
      <c r="F726" s="42">
        <v>16.7605</v>
      </c>
      <c r="G726" s="43">
        <v>13.181699999999999</v>
      </c>
      <c r="H726" s="41">
        <v>12</v>
      </c>
      <c r="I726" s="42">
        <v>14.75</v>
      </c>
      <c r="J726" s="42">
        <v>18.5</v>
      </c>
      <c r="K726" s="42">
        <v>18.75</v>
      </c>
      <c r="L726" s="42">
        <v>18.75</v>
      </c>
      <c r="M726" s="43">
        <v>12.5</v>
      </c>
      <c r="N726" s="44">
        <v>15.771799999999999</v>
      </c>
      <c r="O726" s="44">
        <v>14.7531</v>
      </c>
      <c r="P726" s="41">
        <v>17.3687</v>
      </c>
      <c r="Q726" s="44">
        <v>16.709199999999999</v>
      </c>
      <c r="R726" s="44">
        <v>13.985100000000001</v>
      </c>
      <c r="S726" s="44">
        <v>12.600800000000001</v>
      </c>
      <c r="T726" s="41">
        <v>13.386999999999999</v>
      </c>
      <c r="U726" s="42">
        <v>16.372600000000002</v>
      </c>
      <c r="V726" s="43">
        <v>19.000700000000002</v>
      </c>
      <c r="W726" s="41">
        <v>15.4221</v>
      </c>
      <c r="X726" s="42">
        <v>16.651599999999998</v>
      </c>
      <c r="Y726" s="43">
        <v>13.7354</v>
      </c>
      <c r="Z726" s="54"/>
      <c r="AA726" s="54"/>
      <c r="AB726" s="55"/>
      <c r="AC726" s="56"/>
    </row>
    <row r="727" spans="1:29" x14ac:dyDescent="0.15">
      <c r="A727" s="25"/>
      <c r="C727" s="29">
        <v>3</v>
      </c>
      <c r="D727" s="40">
        <v>29.293700000000001</v>
      </c>
      <c r="E727" s="41">
        <v>23.1629</v>
      </c>
      <c r="F727" s="42">
        <v>32.865100000000005</v>
      </c>
      <c r="G727" s="43">
        <v>27.983900000000002</v>
      </c>
      <c r="H727" s="41">
        <v>27.250000000000004</v>
      </c>
      <c r="I727" s="42">
        <v>29.5</v>
      </c>
      <c r="J727" s="42">
        <v>29.5</v>
      </c>
      <c r="K727" s="42">
        <v>34.75</v>
      </c>
      <c r="L727" s="42">
        <v>28.999999999999996</v>
      </c>
      <c r="M727" s="43">
        <v>28.249999999999996</v>
      </c>
      <c r="N727" s="44">
        <v>28.908099999999997</v>
      </c>
      <c r="O727" s="44">
        <v>29.673999999999999</v>
      </c>
      <c r="P727" s="41">
        <v>34.637799999999999</v>
      </c>
      <c r="Q727" s="44">
        <v>28.398200000000003</v>
      </c>
      <c r="R727" s="44">
        <v>27.5609</v>
      </c>
      <c r="S727" s="44">
        <v>26.174900000000001</v>
      </c>
      <c r="T727" s="41">
        <v>28.145999999999997</v>
      </c>
      <c r="U727" s="42">
        <v>31.930599999999998</v>
      </c>
      <c r="V727" s="43">
        <v>29.502099999999999</v>
      </c>
      <c r="W727" s="41">
        <v>29.141699999999997</v>
      </c>
      <c r="X727" s="42">
        <v>31.363499999999998</v>
      </c>
      <c r="Y727" s="43">
        <v>27.409600000000001</v>
      </c>
      <c r="Z727" s="54"/>
      <c r="AA727" s="54"/>
      <c r="AB727" s="55"/>
      <c r="AC727" s="56"/>
    </row>
    <row r="728" spans="1:29" x14ac:dyDescent="0.15">
      <c r="A728" s="25"/>
      <c r="C728" s="29">
        <v>4</v>
      </c>
      <c r="D728" s="40">
        <v>17.366699999999998</v>
      </c>
      <c r="E728" s="41">
        <v>10.6364</v>
      </c>
      <c r="F728" s="42">
        <v>15.634700000000002</v>
      </c>
      <c r="G728" s="43">
        <v>20.371200000000002</v>
      </c>
      <c r="H728" s="41">
        <v>15</v>
      </c>
      <c r="I728" s="42">
        <v>21.25</v>
      </c>
      <c r="J728" s="42">
        <v>15.5</v>
      </c>
      <c r="K728" s="42">
        <v>18</v>
      </c>
      <c r="L728" s="42">
        <v>15.5</v>
      </c>
      <c r="M728" s="43">
        <v>18.5</v>
      </c>
      <c r="N728" s="44">
        <v>15.9711</v>
      </c>
      <c r="O728" s="44">
        <v>18.742800000000003</v>
      </c>
      <c r="P728" s="41">
        <v>15.5002</v>
      </c>
      <c r="Q728" s="44">
        <v>18.157499999999999</v>
      </c>
      <c r="R728" s="44">
        <v>17.2117</v>
      </c>
      <c r="S728" s="44">
        <v>18.5838</v>
      </c>
      <c r="T728" s="41">
        <v>19.199300000000001</v>
      </c>
      <c r="U728" s="42">
        <v>15.2622</v>
      </c>
      <c r="V728" s="43">
        <v>14.941799999999999</v>
      </c>
      <c r="W728" s="41">
        <v>15.897600000000001</v>
      </c>
      <c r="X728" s="42">
        <v>15.259900000000002</v>
      </c>
      <c r="Y728" s="43">
        <v>20.292300000000001</v>
      </c>
      <c r="Z728" s="54"/>
      <c r="AA728" s="54"/>
      <c r="AB728" s="55"/>
      <c r="AC728" s="56"/>
    </row>
    <row r="729" spans="1:29" x14ac:dyDescent="0.15">
      <c r="A729" s="25"/>
      <c r="C729" s="29" t="s">
        <v>715</v>
      </c>
      <c r="D729" s="40">
        <v>13.940800000000001</v>
      </c>
      <c r="E729" s="41">
        <v>14.467599999999999</v>
      </c>
      <c r="F729" s="42">
        <v>13.0017</v>
      </c>
      <c r="G729" s="43">
        <v>14.388400000000001</v>
      </c>
      <c r="H729" s="41">
        <v>17.75</v>
      </c>
      <c r="I729" s="42">
        <v>12.5</v>
      </c>
      <c r="J729" s="42">
        <v>11.5</v>
      </c>
      <c r="K729" s="42">
        <v>13.25</v>
      </c>
      <c r="L729" s="42">
        <v>11.25</v>
      </c>
      <c r="M729" s="43">
        <v>13</v>
      </c>
      <c r="N729" s="44">
        <v>15.281600000000001</v>
      </c>
      <c r="O729" s="44">
        <v>12.618599999999999</v>
      </c>
      <c r="P729" s="41">
        <v>12.543000000000001</v>
      </c>
      <c r="Q729" s="44">
        <v>12.2502</v>
      </c>
      <c r="R729" s="44">
        <v>14.936399999999999</v>
      </c>
      <c r="S729" s="44">
        <v>16.889199999999999</v>
      </c>
      <c r="T729" s="41">
        <v>16.303100000000001</v>
      </c>
      <c r="U729" s="42">
        <v>12.0555</v>
      </c>
      <c r="V729" s="43">
        <v>9.8698999999999995</v>
      </c>
      <c r="W729" s="41">
        <v>10.8551</v>
      </c>
      <c r="X729" s="42">
        <v>13.506199999999998</v>
      </c>
      <c r="Y729" s="43">
        <v>16.235299999999999</v>
      </c>
      <c r="Z729" s="54"/>
      <c r="AA729" s="54"/>
      <c r="AB729" s="55"/>
      <c r="AC729" s="56"/>
    </row>
    <row r="730" spans="1:29" x14ac:dyDescent="0.15">
      <c r="A730" s="25"/>
      <c r="C730" s="29" t="s">
        <v>545</v>
      </c>
      <c r="D730" s="40">
        <v>1.0878999999999999</v>
      </c>
      <c r="E730" s="41">
        <v>2.4857</v>
      </c>
      <c r="F730" s="42">
        <v>1.1622999999999999</v>
      </c>
      <c r="G730" s="43">
        <v>0.71679999999999999</v>
      </c>
      <c r="H730" s="41">
        <v>1.5</v>
      </c>
      <c r="I730" s="42">
        <v>0.75</v>
      </c>
      <c r="J730" s="42">
        <v>1.5</v>
      </c>
      <c r="K730" s="42">
        <v>0.5</v>
      </c>
      <c r="L730" s="42">
        <v>1</v>
      </c>
      <c r="M730" s="43">
        <v>0.75</v>
      </c>
      <c r="N730" s="44">
        <v>1.1294</v>
      </c>
      <c r="O730" s="44">
        <v>1.0468999999999999</v>
      </c>
      <c r="P730" s="41">
        <v>0.35000000000000003</v>
      </c>
      <c r="Q730" s="44">
        <v>0.6845</v>
      </c>
      <c r="R730" s="44">
        <v>0.74650000000000005</v>
      </c>
      <c r="S730" s="44">
        <v>2.8079000000000001</v>
      </c>
      <c r="T730" s="41">
        <v>1.1267</v>
      </c>
      <c r="U730" s="42">
        <v>0.86599999999999988</v>
      </c>
      <c r="V730" s="43">
        <v>1.2349999999999999</v>
      </c>
      <c r="W730" s="41">
        <v>1.1696</v>
      </c>
      <c r="X730" s="42">
        <v>1.2994000000000001</v>
      </c>
      <c r="Y730" s="43">
        <v>0.85240000000000005</v>
      </c>
      <c r="Z730" s="54"/>
      <c r="AA730" s="54"/>
      <c r="AB730" s="55"/>
      <c r="AC730" s="56"/>
    </row>
    <row r="731" spans="1:29" x14ac:dyDescent="0.15">
      <c r="A731" s="26"/>
      <c r="B731" s="26"/>
      <c r="C731" s="31" t="s">
        <v>35</v>
      </c>
      <c r="D731" s="49">
        <f>(D725*1+D726*2+D727*3+D728*4+D729*5)/SUM(D725:D729)</f>
        <v>2.8370797535592174</v>
      </c>
      <c r="E731" s="50">
        <f t="shared" ref="E731:Y731" si="58">(E725*1+E726*2+E727*3+E728*4+E729*5)/SUM(E725:E729)</f>
        <v>2.5825188357376008</v>
      </c>
      <c r="F731" s="51">
        <f t="shared" si="58"/>
        <v>2.8353482527416154</v>
      </c>
      <c r="G731" s="52">
        <f t="shared" si="58"/>
        <v>2.8917268984077871</v>
      </c>
      <c r="H731" s="50">
        <f t="shared" si="58"/>
        <v>2.8527918781725887</v>
      </c>
      <c r="I731" s="51">
        <f t="shared" si="58"/>
        <v>2.8891687657430731</v>
      </c>
      <c r="J731" s="51">
        <f t="shared" si="58"/>
        <v>2.7258883248730963</v>
      </c>
      <c r="K731" s="51">
        <f t="shared" si="58"/>
        <v>2.9623115577889445</v>
      </c>
      <c r="L731" s="51">
        <f t="shared" si="58"/>
        <v>2.6994949494949494</v>
      </c>
      <c r="M731" s="52">
        <f t="shared" si="58"/>
        <v>2.7783375314861463</v>
      </c>
      <c r="N731" s="53">
        <f t="shared" si="58"/>
        <v>2.8471385831581886</v>
      </c>
      <c r="O731" s="53">
        <f t="shared" si="58"/>
        <v>2.8271676177906504</v>
      </c>
      <c r="P731" s="50">
        <f t="shared" si="58"/>
        <v>2.8396076266934269</v>
      </c>
      <c r="Q731" s="53">
        <f t="shared" si="58"/>
        <v>2.7819866989543423</v>
      </c>
      <c r="R731" s="53">
        <f t="shared" si="58"/>
        <v>2.8184525668642082</v>
      </c>
      <c r="S731" s="53">
        <f t="shared" si="58"/>
        <v>2.9369743662557286</v>
      </c>
      <c r="T731" s="50">
        <f t="shared" si="58"/>
        <v>2.9468279100626762</v>
      </c>
      <c r="U731" s="51">
        <f t="shared" si="58"/>
        <v>2.7576434344993301</v>
      </c>
      <c r="V731" s="52">
        <f t="shared" si="58"/>
        <v>2.6433965912991351</v>
      </c>
      <c r="W731" s="50">
        <f t="shared" si="58"/>
        <v>2.6676906420588788</v>
      </c>
      <c r="X731" s="51">
        <f t="shared" si="58"/>
        <v>2.8154205749509122</v>
      </c>
      <c r="Y731" s="52">
        <f t="shared" si="58"/>
        <v>2.960437771564818</v>
      </c>
      <c r="Z731" s="54"/>
      <c r="AA731" s="54"/>
      <c r="AB731" s="55"/>
      <c r="AC731" s="56"/>
    </row>
    <row r="732" spans="1:29" x14ac:dyDescent="0.15">
      <c r="A732" s="25"/>
      <c r="D732" s="40"/>
      <c r="E732" s="41"/>
      <c r="F732" s="42"/>
      <c r="G732" s="43"/>
      <c r="H732" s="41"/>
      <c r="I732" s="42"/>
      <c r="J732" s="42"/>
      <c r="K732" s="42"/>
      <c r="L732" s="42"/>
      <c r="M732" s="43"/>
      <c r="N732" s="44"/>
      <c r="O732" s="44"/>
      <c r="P732" s="41"/>
      <c r="Q732" s="44"/>
      <c r="R732" s="44"/>
      <c r="S732" s="44"/>
      <c r="T732" s="41"/>
      <c r="U732" s="42"/>
      <c r="V732" s="43"/>
      <c r="W732" s="41"/>
      <c r="X732" s="42"/>
      <c r="Y732" s="43"/>
      <c r="Z732" s="44"/>
      <c r="AA732" s="44"/>
      <c r="AB732" s="44"/>
      <c r="AC732" s="43"/>
    </row>
    <row r="733" spans="1:29" ht="42" x14ac:dyDescent="0.15">
      <c r="A733" s="25"/>
      <c r="B733" s="24" t="s">
        <v>228</v>
      </c>
      <c r="C733" s="30" t="s">
        <v>713</v>
      </c>
      <c r="D733" s="40"/>
      <c r="E733" s="41"/>
      <c r="F733" s="42"/>
      <c r="G733" s="43"/>
      <c r="H733" s="41"/>
      <c r="I733" s="42"/>
      <c r="J733" s="42"/>
      <c r="K733" s="42"/>
      <c r="L733" s="42"/>
      <c r="M733" s="43"/>
      <c r="N733" s="44"/>
      <c r="O733" s="44"/>
      <c r="P733" s="41"/>
      <c r="Q733" s="44"/>
      <c r="R733" s="44"/>
      <c r="S733" s="44"/>
      <c r="T733" s="41"/>
      <c r="U733" s="42"/>
      <c r="V733" s="43"/>
      <c r="W733" s="41"/>
      <c r="X733" s="42"/>
      <c r="Y733" s="43"/>
      <c r="Z733" s="44"/>
      <c r="AA733" s="44"/>
      <c r="AB733" s="44"/>
      <c r="AC733" s="43"/>
    </row>
    <row r="734" spans="1:29" x14ac:dyDescent="0.15">
      <c r="A734" s="25"/>
      <c r="C734" s="29" t="s">
        <v>714</v>
      </c>
      <c r="D734" s="40">
        <v>18.085599999999999</v>
      </c>
      <c r="E734" s="41">
        <v>29.203699999999998</v>
      </c>
      <c r="F734" s="42">
        <v>18.0656</v>
      </c>
      <c r="G734" s="43">
        <v>15.631900000000002</v>
      </c>
      <c r="H734" s="41">
        <v>17.5</v>
      </c>
      <c r="I734" s="42">
        <v>16.5</v>
      </c>
      <c r="J734" s="42">
        <v>19.25</v>
      </c>
      <c r="K734" s="42">
        <v>14.000000000000002</v>
      </c>
      <c r="L734" s="42">
        <v>19.5</v>
      </c>
      <c r="M734" s="43">
        <v>37.75</v>
      </c>
      <c r="N734" s="44">
        <v>16.364000000000001</v>
      </c>
      <c r="O734" s="44">
        <v>19.783300000000001</v>
      </c>
      <c r="P734" s="41">
        <v>13.7317</v>
      </c>
      <c r="Q734" s="44">
        <v>22.985500000000002</v>
      </c>
      <c r="R734" s="44">
        <v>18.5563</v>
      </c>
      <c r="S734" s="44">
        <v>16.058700000000002</v>
      </c>
      <c r="T734" s="41">
        <v>18.7105</v>
      </c>
      <c r="U734" s="42">
        <v>19.980899999999998</v>
      </c>
      <c r="V734" s="43">
        <v>14.416</v>
      </c>
      <c r="W734" s="41">
        <v>16.357499999999998</v>
      </c>
      <c r="X734" s="42">
        <v>17.6661</v>
      </c>
      <c r="Y734" s="43">
        <v>19.5349</v>
      </c>
      <c r="Z734" s="54"/>
      <c r="AA734" s="54"/>
      <c r="AB734" s="55"/>
      <c r="AC734" s="56"/>
    </row>
    <row r="735" spans="1:29" x14ac:dyDescent="0.15">
      <c r="A735" s="25"/>
      <c r="C735" s="29">
        <v>2</v>
      </c>
      <c r="D735" s="40">
        <v>14.465</v>
      </c>
      <c r="E735" s="41">
        <v>17.349700000000002</v>
      </c>
      <c r="F735" s="42">
        <v>15.285000000000002</v>
      </c>
      <c r="G735" s="43">
        <v>12.9552</v>
      </c>
      <c r="H735" s="41">
        <v>10.25</v>
      </c>
      <c r="I735" s="42">
        <v>16.25</v>
      </c>
      <c r="J735" s="42">
        <v>18</v>
      </c>
      <c r="K735" s="42">
        <v>17.25</v>
      </c>
      <c r="L735" s="42">
        <v>12.75</v>
      </c>
      <c r="M735" s="43">
        <v>19.25</v>
      </c>
      <c r="N735" s="44">
        <v>13.691700000000001</v>
      </c>
      <c r="O735" s="44">
        <v>15.227599999999999</v>
      </c>
      <c r="P735" s="41">
        <v>16.886799999999997</v>
      </c>
      <c r="Q735" s="44">
        <v>15.088699999999999</v>
      </c>
      <c r="R735" s="44">
        <v>12.003400000000001</v>
      </c>
      <c r="S735" s="44">
        <v>13.3484</v>
      </c>
      <c r="T735" s="41">
        <v>12.989999999999998</v>
      </c>
      <c r="U735" s="42">
        <v>13.61</v>
      </c>
      <c r="V735" s="43">
        <v>19.3368</v>
      </c>
      <c r="W735" s="41">
        <v>15.0802</v>
      </c>
      <c r="X735" s="42">
        <v>15.693299999999999</v>
      </c>
      <c r="Y735" s="43">
        <v>13.073699999999999</v>
      </c>
      <c r="Z735" s="54"/>
      <c r="AA735" s="54"/>
      <c r="AB735" s="55"/>
      <c r="AC735" s="56"/>
    </row>
    <row r="736" spans="1:29" x14ac:dyDescent="0.15">
      <c r="A736" s="25"/>
      <c r="C736" s="29">
        <v>3</v>
      </c>
      <c r="D736" s="40">
        <v>24.936499999999999</v>
      </c>
      <c r="E736" s="41">
        <v>20.1187</v>
      </c>
      <c r="F736" s="42">
        <v>28.307300000000001</v>
      </c>
      <c r="G736" s="43">
        <v>23.315100000000001</v>
      </c>
      <c r="H736" s="41">
        <v>22.25</v>
      </c>
      <c r="I736" s="42">
        <v>25.25</v>
      </c>
      <c r="J736" s="42">
        <v>26</v>
      </c>
      <c r="K736" s="42">
        <v>30.5</v>
      </c>
      <c r="L736" s="42">
        <v>26.25</v>
      </c>
      <c r="M736" s="43">
        <v>20</v>
      </c>
      <c r="N736" s="44">
        <v>26.478200000000001</v>
      </c>
      <c r="O736" s="44">
        <v>23.4162</v>
      </c>
      <c r="P736" s="41">
        <v>28.946200000000001</v>
      </c>
      <c r="Q736" s="44">
        <v>24.025400000000001</v>
      </c>
      <c r="R736" s="44">
        <v>24.9147</v>
      </c>
      <c r="S736" s="44">
        <v>21.544499999999999</v>
      </c>
      <c r="T736" s="41">
        <v>23.647199999999998</v>
      </c>
      <c r="U736" s="42">
        <v>27.878299999999999</v>
      </c>
      <c r="V736" s="43">
        <v>25.163999999999998</v>
      </c>
      <c r="W736" s="41">
        <v>24.8184</v>
      </c>
      <c r="X736" s="42">
        <v>25.436500000000002</v>
      </c>
      <c r="Y736" s="43">
        <v>24.365000000000002</v>
      </c>
      <c r="Z736" s="54"/>
      <c r="AA736" s="54"/>
      <c r="AB736" s="55"/>
      <c r="AC736" s="56"/>
    </row>
    <row r="737" spans="1:29" x14ac:dyDescent="0.15">
      <c r="A737" s="25"/>
      <c r="C737" s="29">
        <v>4</v>
      </c>
      <c r="D737" s="40">
        <v>22.557199999999998</v>
      </c>
      <c r="E737" s="41">
        <v>14.2079</v>
      </c>
      <c r="F737" s="42">
        <v>21.516999999999999</v>
      </c>
      <c r="G737" s="43">
        <v>25.474900000000002</v>
      </c>
      <c r="H737" s="41">
        <v>25.25</v>
      </c>
      <c r="I737" s="42">
        <v>20.5</v>
      </c>
      <c r="J737" s="42">
        <v>23.5</v>
      </c>
      <c r="K737" s="42">
        <v>22.75</v>
      </c>
      <c r="L737" s="42">
        <v>21</v>
      </c>
      <c r="M737" s="43">
        <v>16.75</v>
      </c>
      <c r="N737" s="44">
        <v>22.747</v>
      </c>
      <c r="O737" s="44">
        <v>22.37</v>
      </c>
      <c r="P737" s="41">
        <v>23.025499999999997</v>
      </c>
      <c r="Q737" s="44">
        <v>20.046900000000001</v>
      </c>
      <c r="R737" s="44">
        <v>23.023900000000001</v>
      </c>
      <c r="S737" s="44">
        <v>25.166699999999999</v>
      </c>
      <c r="T737" s="41">
        <v>22.581599999999998</v>
      </c>
      <c r="U737" s="42">
        <v>23.019100000000002</v>
      </c>
      <c r="V737" s="43">
        <v>22.065000000000001</v>
      </c>
      <c r="W737" s="41">
        <v>23.311499999999999</v>
      </c>
      <c r="X737" s="42">
        <v>22.5763</v>
      </c>
      <c r="Y737" s="43">
        <v>22.2607</v>
      </c>
      <c r="Z737" s="54"/>
      <c r="AA737" s="54"/>
      <c r="AB737" s="55"/>
      <c r="AC737" s="56"/>
    </row>
    <row r="738" spans="1:29" x14ac:dyDescent="0.15">
      <c r="A738" s="25"/>
      <c r="C738" s="29" t="s">
        <v>715</v>
      </c>
      <c r="D738" s="40">
        <v>19.535699999999999</v>
      </c>
      <c r="E738" s="41">
        <v>17.3873</v>
      </c>
      <c r="F738" s="42">
        <v>16.485299999999999</v>
      </c>
      <c r="G738" s="43">
        <v>22.4329</v>
      </c>
      <c r="H738" s="41">
        <v>24.5</v>
      </c>
      <c r="I738" s="42">
        <v>21.25</v>
      </c>
      <c r="J738" s="42">
        <v>12.75</v>
      </c>
      <c r="K738" s="42">
        <v>15</v>
      </c>
      <c r="L738" s="42">
        <v>19.25</v>
      </c>
      <c r="M738" s="43">
        <v>6.25</v>
      </c>
      <c r="N738" s="44">
        <v>20.2043</v>
      </c>
      <c r="O738" s="44">
        <v>18.876299999999997</v>
      </c>
      <c r="P738" s="41">
        <v>17.1754</v>
      </c>
      <c r="Q738" s="44">
        <v>17.853400000000001</v>
      </c>
      <c r="R738" s="44">
        <v>20.546300000000002</v>
      </c>
      <c r="S738" s="44">
        <v>23.296400000000002</v>
      </c>
      <c r="T738" s="41">
        <v>21.470600000000001</v>
      </c>
      <c r="U738" s="42">
        <v>15.511700000000001</v>
      </c>
      <c r="V738" s="43">
        <v>18.6052</v>
      </c>
      <c r="W738" s="41">
        <v>20.180999999999997</v>
      </c>
      <c r="X738" s="42">
        <v>18.469799999999999</v>
      </c>
      <c r="Y738" s="43">
        <v>20.002200000000002</v>
      </c>
      <c r="Z738" s="54"/>
      <c r="AA738" s="54"/>
      <c r="AB738" s="55"/>
      <c r="AC738" s="56"/>
    </row>
    <row r="739" spans="1:29" x14ac:dyDescent="0.15">
      <c r="A739" s="25"/>
      <c r="C739" s="29" t="s">
        <v>545</v>
      </c>
      <c r="D739" s="40">
        <v>0.42009999999999997</v>
      </c>
      <c r="E739" s="41">
        <v>1.7324999999999999</v>
      </c>
      <c r="F739" s="42">
        <v>0.33979999999999999</v>
      </c>
      <c r="G739" s="43">
        <v>0.19</v>
      </c>
      <c r="H739" s="41">
        <v>0.25</v>
      </c>
      <c r="I739" s="42">
        <v>0.25</v>
      </c>
      <c r="J739" s="42">
        <v>0.5</v>
      </c>
      <c r="K739" s="42">
        <v>0.5</v>
      </c>
      <c r="L739" s="42">
        <v>1.25</v>
      </c>
      <c r="M739" s="43">
        <v>0</v>
      </c>
      <c r="N739" s="44">
        <v>0.51479999999999992</v>
      </c>
      <c r="O739" s="44">
        <v>0.3266</v>
      </c>
      <c r="P739" s="41">
        <v>0.23430000000000001</v>
      </c>
      <c r="Q739" s="44">
        <v>0</v>
      </c>
      <c r="R739" s="44">
        <v>0.95540000000000003</v>
      </c>
      <c r="S739" s="44">
        <v>0.58510000000000006</v>
      </c>
      <c r="T739" s="41">
        <v>0.60010000000000008</v>
      </c>
      <c r="U739" s="42">
        <v>0</v>
      </c>
      <c r="V739" s="43">
        <v>0.41289999999999999</v>
      </c>
      <c r="W739" s="41">
        <v>0.25130000000000002</v>
      </c>
      <c r="X739" s="42">
        <v>0.158</v>
      </c>
      <c r="Y739" s="43">
        <v>0.76350000000000007</v>
      </c>
      <c r="Z739" s="54"/>
      <c r="AA739" s="54"/>
      <c r="AB739" s="55"/>
      <c r="AC739" s="56"/>
    </row>
    <row r="740" spans="1:29" x14ac:dyDescent="0.15">
      <c r="A740" s="26"/>
      <c r="B740" s="26"/>
      <c r="C740" s="31" t="s">
        <v>35</v>
      </c>
      <c r="D740" s="49">
        <f>(D734*1+D735*2+D736*3+D737*4+D738*5)/SUM(D734:D738)</f>
        <v>3.1103876280377589</v>
      </c>
      <c r="E740" s="50">
        <f t="shared" ref="E740:Y740" si="59">(E734*1+E735*2+E736*3+E737*4+E738*5)/SUM(E734:E738)</f>
        <v>2.7275329636613601</v>
      </c>
      <c r="F740" s="51">
        <f t="shared" si="59"/>
        <v>3.0308187220174152</v>
      </c>
      <c r="G740" s="52">
        <f t="shared" si="59"/>
        <v>3.2617142570884678</v>
      </c>
      <c r="H740" s="50">
        <f t="shared" si="59"/>
        <v>3.2907268170426067</v>
      </c>
      <c r="I740" s="51">
        <f t="shared" si="59"/>
        <v>3.1378446115288221</v>
      </c>
      <c r="J740" s="51">
        <f t="shared" si="59"/>
        <v>2.9246231155778895</v>
      </c>
      <c r="K740" s="51">
        <f t="shared" si="59"/>
        <v>3.0753768844221105</v>
      </c>
      <c r="L740" s="51">
        <f t="shared" si="59"/>
        <v>3.0784810126582278</v>
      </c>
      <c r="M740" s="52">
        <f t="shared" si="59"/>
        <v>2.3450000000000002</v>
      </c>
      <c r="N740" s="53">
        <f t="shared" si="59"/>
        <v>3.1682250224153945</v>
      </c>
      <c r="O740" s="53">
        <f t="shared" si="59"/>
        <v>3.0534585957737974</v>
      </c>
      <c r="P740" s="50">
        <f t="shared" si="59"/>
        <v>3.1305670491632389</v>
      </c>
      <c r="Q740" s="53">
        <f t="shared" si="59"/>
        <v>2.9469399469399473</v>
      </c>
      <c r="R740" s="53">
        <f t="shared" si="59"/>
        <v>3.1514519721418437</v>
      </c>
      <c r="S740" s="53">
        <f t="shared" si="59"/>
        <v>3.264485030885774</v>
      </c>
      <c r="T740" s="50">
        <f t="shared" si="59"/>
        <v>3.1520303340345412</v>
      </c>
      <c r="U740" s="51">
        <f t="shared" si="59"/>
        <v>3.0047069999999998</v>
      </c>
      <c r="V740" s="52">
        <f t="shared" si="59"/>
        <v>3.1115266048781467</v>
      </c>
      <c r="W740" s="50">
        <f t="shared" si="59"/>
        <v>3.1591831865309388</v>
      </c>
      <c r="X740" s="51">
        <f t="shared" si="59"/>
        <v>3.0850383606097629</v>
      </c>
      <c r="Y740" s="52">
        <f t="shared" si="59"/>
        <v>3.101994729761731</v>
      </c>
      <c r="Z740" s="54"/>
      <c r="AA740" s="54"/>
      <c r="AB740" s="55"/>
      <c r="AC740" s="56"/>
    </row>
    <row r="741" spans="1:29" x14ac:dyDescent="0.15">
      <c r="A741" s="26"/>
      <c r="B741" s="26"/>
      <c r="C741" s="31"/>
      <c r="D741" s="49"/>
      <c r="E741" s="50"/>
      <c r="F741" s="51"/>
      <c r="G741" s="52"/>
      <c r="H741" s="50"/>
      <c r="I741" s="51"/>
      <c r="J741" s="51"/>
      <c r="K741" s="51"/>
      <c r="L741" s="51"/>
      <c r="M741" s="52"/>
      <c r="N741" s="53"/>
      <c r="O741" s="53"/>
      <c r="P741" s="50"/>
      <c r="Q741" s="53"/>
      <c r="R741" s="53"/>
      <c r="S741" s="53"/>
      <c r="T741" s="50"/>
      <c r="U741" s="51"/>
      <c r="V741" s="52"/>
      <c r="W741" s="50"/>
      <c r="X741" s="51"/>
      <c r="Y741" s="52"/>
      <c r="Z741" s="54"/>
      <c r="AA741" s="54"/>
      <c r="AB741" s="55"/>
      <c r="AC741" s="56"/>
    </row>
    <row r="742" spans="1:29" ht="28" x14ac:dyDescent="0.15">
      <c r="A742" s="25"/>
      <c r="B742" s="24" t="s">
        <v>712</v>
      </c>
      <c r="C742" s="30" t="s">
        <v>874</v>
      </c>
      <c r="D742" s="40"/>
      <c r="E742" s="41"/>
      <c r="F742" s="42"/>
      <c r="G742" s="43"/>
      <c r="H742" s="41"/>
      <c r="I742" s="42"/>
      <c r="J742" s="42"/>
      <c r="K742" s="42"/>
      <c r="L742" s="42"/>
      <c r="M742" s="43"/>
      <c r="N742" s="44"/>
      <c r="O742" s="44"/>
      <c r="P742" s="41"/>
      <c r="Q742" s="44"/>
      <c r="R742" s="44"/>
      <c r="S742" s="44"/>
      <c r="T742" s="41"/>
      <c r="U742" s="42"/>
      <c r="V742" s="43"/>
      <c r="W742" s="41"/>
      <c r="X742" s="42"/>
      <c r="Y742" s="43"/>
      <c r="Z742" s="44"/>
      <c r="AA742" s="44"/>
      <c r="AB742" s="44"/>
      <c r="AC742" s="43"/>
    </row>
    <row r="743" spans="1:29" x14ac:dyDescent="0.15">
      <c r="A743" s="25"/>
      <c r="C743" s="29" t="s">
        <v>714</v>
      </c>
      <c r="D743" s="40">
        <v>36.612099999999998</v>
      </c>
      <c r="E743" s="41">
        <v>53.2624</v>
      </c>
      <c r="F743" s="42">
        <v>35.527099999999997</v>
      </c>
      <c r="G743" s="43">
        <v>33.762300000000003</v>
      </c>
      <c r="H743" s="41">
        <v>36.25</v>
      </c>
      <c r="I743" s="42">
        <v>32.25</v>
      </c>
      <c r="J743" s="42">
        <v>34</v>
      </c>
      <c r="K743" s="42">
        <v>42</v>
      </c>
      <c r="L743" s="42">
        <v>42.5</v>
      </c>
      <c r="M743" s="43">
        <v>47.25</v>
      </c>
      <c r="N743" s="44">
        <v>35.159700000000001</v>
      </c>
      <c r="O743" s="44">
        <v>38.0443</v>
      </c>
      <c r="P743" s="41">
        <v>33.175600000000003</v>
      </c>
      <c r="Q743" s="44">
        <v>36.834800000000001</v>
      </c>
      <c r="R743" s="44">
        <v>39.989599999999996</v>
      </c>
      <c r="S743" s="44">
        <v>36.114899999999999</v>
      </c>
      <c r="T743" s="41">
        <v>40.177500000000002</v>
      </c>
      <c r="U743" s="42">
        <v>32.816099999999999</v>
      </c>
      <c r="V743" s="43">
        <v>31.209399999999999</v>
      </c>
      <c r="W743" s="41">
        <v>29.5182</v>
      </c>
      <c r="X743" s="42">
        <v>33.670400000000001</v>
      </c>
      <c r="Y743" s="43">
        <v>43.273400000000002</v>
      </c>
      <c r="Z743" s="54"/>
      <c r="AA743" s="54"/>
      <c r="AB743" s="55"/>
      <c r="AC743" s="56"/>
    </row>
    <row r="744" spans="1:29" x14ac:dyDescent="0.15">
      <c r="A744" s="25"/>
      <c r="C744" s="29">
        <v>2</v>
      </c>
      <c r="D744" s="40">
        <v>19.4268</v>
      </c>
      <c r="E744" s="41">
        <v>16.047900000000002</v>
      </c>
      <c r="F744" s="42">
        <v>19.940200000000001</v>
      </c>
      <c r="G744" s="43">
        <v>19.7744</v>
      </c>
      <c r="H744" s="41">
        <v>17.5</v>
      </c>
      <c r="I744" s="42">
        <v>18</v>
      </c>
      <c r="J744" s="42">
        <v>21.25</v>
      </c>
      <c r="K744" s="42">
        <v>24.75</v>
      </c>
      <c r="L744" s="42">
        <v>20</v>
      </c>
      <c r="M744" s="43">
        <v>21.25</v>
      </c>
      <c r="N744" s="44">
        <v>19.8825</v>
      </c>
      <c r="O744" s="44">
        <v>18.977399999999999</v>
      </c>
      <c r="P744" s="41">
        <v>19.811899999999998</v>
      </c>
      <c r="Q744" s="44">
        <v>22.3306</v>
      </c>
      <c r="R744" s="44">
        <v>19.047499999999999</v>
      </c>
      <c r="S744" s="44">
        <v>15.360099999999999</v>
      </c>
      <c r="T744" s="41">
        <v>18.619299999999999</v>
      </c>
      <c r="U744" s="42">
        <v>20.709800000000001</v>
      </c>
      <c r="V744" s="43">
        <v>20.200900000000001</v>
      </c>
      <c r="W744" s="41">
        <v>21.191700000000001</v>
      </c>
      <c r="X744" s="42">
        <v>20.6799</v>
      </c>
      <c r="Y744" s="43">
        <v>17.379200000000001</v>
      </c>
      <c r="Z744" s="54"/>
      <c r="AA744" s="54"/>
      <c r="AB744" s="55"/>
      <c r="AC744" s="56"/>
    </row>
    <row r="745" spans="1:29" x14ac:dyDescent="0.15">
      <c r="A745" s="25"/>
      <c r="C745" s="29">
        <v>3</v>
      </c>
      <c r="D745" s="40">
        <v>24.939700000000002</v>
      </c>
      <c r="E745" s="41">
        <v>19.408900000000003</v>
      </c>
      <c r="F745" s="42">
        <v>27.0822</v>
      </c>
      <c r="G745" s="43">
        <v>24.485299999999999</v>
      </c>
      <c r="H745" s="41">
        <v>25.25</v>
      </c>
      <c r="I745" s="42">
        <v>27.750000000000004</v>
      </c>
      <c r="J745" s="42">
        <v>23.5</v>
      </c>
      <c r="K745" s="42">
        <v>23</v>
      </c>
      <c r="L745" s="42">
        <v>22.75</v>
      </c>
      <c r="M745" s="43">
        <v>19.5</v>
      </c>
      <c r="N745" s="44">
        <v>25.009799999999998</v>
      </c>
      <c r="O745" s="44">
        <v>24.8706</v>
      </c>
      <c r="P745" s="41">
        <v>27.793200000000002</v>
      </c>
      <c r="Q745" s="44">
        <v>23.0487</v>
      </c>
      <c r="R745" s="44">
        <v>26.590499999999999</v>
      </c>
      <c r="S745" s="44">
        <v>22.700300000000002</v>
      </c>
      <c r="T745" s="41">
        <v>22.132400000000001</v>
      </c>
      <c r="U745" s="42">
        <v>27.336700000000004</v>
      </c>
      <c r="V745" s="43">
        <v>29.7562</v>
      </c>
      <c r="W745" s="41">
        <v>31.099300000000003</v>
      </c>
      <c r="X745" s="42">
        <v>24.732100000000003</v>
      </c>
      <c r="Y745" s="43">
        <v>21.5505</v>
      </c>
      <c r="Z745" s="54"/>
      <c r="AA745" s="54"/>
      <c r="AB745" s="55"/>
      <c r="AC745" s="56"/>
    </row>
    <row r="746" spans="1:29" x14ac:dyDescent="0.15">
      <c r="A746" s="25"/>
      <c r="C746" s="29">
        <v>4</v>
      </c>
      <c r="D746" s="40">
        <v>12.3019</v>
      </c>
      <c r="E746" s="41">
        <v>6.2721</v>
      </c>
      <c r="F746" s="42">
        <v>11.9573</v>
      </c>
      <c r="G746" s="43">
        <v>13.8163</v>
      </c>
      <c r="H746" s="41">
        <v>14.75</v>
      </c>
      <c r="I746" s="42">
        <v>13.25</v>
      </c>
      <c r="J746" s="42">
        <v>13</v>
      </c>
      <c r="K746" s="42">
        <v>6.5</v>
      </c>
      <c r="L746" s="42">
        <v>9.5</v>
      </c>
      <c r="M746" s="43">
        <v>8.75</v>
      </c>
      <c r="N746" s="44">
        <v>12.986600000000001</v>
      </c>
      <c r="O746" s="44">
        <v>11.6267</v>
      </c>
      <c r="P746" s="41">
        <v>13.714</v>
      </c>
      <c r="Q746" s="44">
        <v>12.165699999999999</v>
      </c>
      <c r="R746" s="44">
        <v>9.5816999999999997</v>
      </c>
      <c r="S746" s="44">
        <v>13.989799999999999</v>
      </c>
      <c r="T746" s="41">
        <v>11.7874</v>
      </c>
      <c r="U746" s="42">
        <v>12.7064</v>
      </c>
      <c r="V746" s="43">
        <v>13.251199999999999</v>
      </c>
      <c r="W746" s="41">
        <v>13.145200000000001</v>
      </c>
      <c r="X746" s="42">
        <v>12.5617</v>
      </c>
      <c r="Y746" s="43">
        <v>11.5701</v>
      </c>
      <c r="Z746" s="54"/>
      <c r="AA746" s="54"/>
      <c r="AB746" s="55"/>
      <c r="AC746" s="56"/>
    </row>
    <row r="747" spans="1:29" x14ac:dyDescent="0.15">
      <c r="A747" s="25"/>
      <c r="C747" s="29" t="s">
        <v>715</v>
      </c>
      <c r="D747" s="40">
        <v>6.4802</v>
      </c>
      <c r="E747" s="41">
        <v>4.7529000000000003</v>
      </c>
      <c r="F747" s="42">
        <v>5.2281000000000004</v>
      </c>
      <c r="G747" s="43">
        <v>7.9452999999999996</v>
      </c>
      <c r="H747" s="41">
        <v>6.25</v>
      </c>
      <c r="I747" s="42">
        <v>8.5</v>
      </c>
      <c r="J747" s="42">
        <v>7.2499999999999991</v>
      </c>
      <c r="K747" s="42">
        <v>3.5000000000000004</v>
      </c>
      <c r="L747" s="42">
        <v>5.25</v>
      </c>
      <c r="M747" s="43">
        <v>3.25</v>
      </c>
      <c r="N747" s="44">
        <v>6.7627999999999995</v>
      </c>
      <c r="O747" s="44">
        <v>6.2015000000000002</v>
      </c>
      <c r="P747" s="41">
        <v>5.2463000000000006</v>
      </c>
      <c r="Q747" s="44">
        <v>5.4975000000000005</v>
      </c>
      <c r="R747" s="44">
        <v>4.7905999999999995</v>
      </c>
      <c r="S747" s="44">
        <v>11.19</v>
      </c>
      <c r="T747" s="41">
        <v>6.9785000000000004</v>
      </c>
      <c r="U747" s="42">
        <v>6.1297999999999995</v>
      </c>
      <c r="V747" s="43">
        <v>5.5821999999999994</v>
      </c>
      <c r="W747" s="41">
        <v>5.0454999999999997</v>
      </c>
      <c r="X747" s="42">
        <v>7.9733999999999998</v>
      </c>
      <c r="Y747" s="43">
        <v>5.9789000000000003</v>
      </c>
      <c r="Z747" s="54"/>
      <c r="AA747" s="54"/>
      <c r="AB747" s="55"/>
      <c r="AC747" s="56"/>
    </row>
    <row r="748" spans="1:29" x14ac:dyDescent="0.15">
      <c r="A748" s="25"/>
      <c r="C748" s="29" t="s">
        <v>545</v>
      </c>
      <c r="D748" s="40">
        <v>0.23939999999999997</v>
      </c>
      <c r="E748" s="41">
        <v>0.25579999999999997</v>
      </c>
      <c r="F748" s="42">
        <v>0.2651</v>
      </c>
      <c r="G748" s="43">
        <v>0.21640000000000001</v>
      </c>
      <c r="H748" s="41">
        <v>0</v>
      </c>
      <c r="I748" s="42">
        <v>0.25</v>
      </c>
      <c r="J748" s="42">
        <v>1</v>
      </c>
      <c r="K748" s="42">
        <v>0.25</v>
      </c>
      <c r="L748" s="42">
        <v>0</v>
      </c>
      <c r="M748" s="43">
        <v>0</v>
      </c>
      <c r="N748" s="44">
        <v>0.19870000000000002</v>
      </c>
      <c r="O748" s="44">
        <v>0.27959999999999996</v>
      </c>
      <c r="P748" s="41">
        <v>0.2591</v>
      </c>
      <c r="Q748" s="44">
        <v>0.1227</v>
      </c>
      <c r="R748" s="44">
        <v>0</v>
      </c>
      <c r="S748" s="44">
        <v>0.64500000000000002</v>
      </c>
      <c r="T748" s="41">
        <v>0.3049</v>
      </c>
      <c r="U748" s="42">
        <v>0.30119999999999997</v>
      </c>
      <c r="V748" s="43">
        <v>0</v>
      </c>
      <c r="W748" s="41">
        <v>0</v>
      </c>
      <c r="X748" s="42">
        <v>0.38250000000000001</v>
      </c>
      <c r="Y748" s="43">
        <v>0.24789999999999998</v>
      </c>
      <c r="Z748" s="54"/>
      <c r="AA748" s="54"/>
      <c r="AB748" s="55"/>
      <c r="AC748" s="56"/>
    </row>
    <row r="749" spans="1:29" x14ac:dyDescent="0.15">
      <c r="A749" s="26"/>
      <c r="B749" s="26"/>
      <c r="C749" s="31" t="s">
        <v>35</v>
      </c>
      <c r="D749" s="49">
        <f>(D743*1+D744*2+D745*3+D746*4+D747*5)/SUM(D743:D747)</f>
        <v>2.3244965201727741</v>
      </c>
      <c r="E749" s="50">
        <f t="shared" ref="E749:Y749" si="60">(E743*1+E744*2+E745*3+E746*4+E747*5)/SUM(E743:E747)</f>
        <v>1.9293131831224275</v>
      </c>
      <c r="F749" s="51">
        <f t="shared" si="60"/>
        <v>2.3123680878007598</v>
      </c>
      <c r="G749" s="52">
        <f t="shared" si="60"/>
        <v>2.4228300041289348</v>
      </c>
      <c r="H749" s="50">
        <f t="shared" si="60"/>
        <v>2.3725000000000001</v>
      </c>
      <c r="I749" s="51">
        <f t="shared" si="60"/>
        <v>2.4761904761904763</v>
      </c>
      <c r="J749" s="51">
        <f t="shared" si="60"/>
        <v>2.3762626262626263</v>
      </c>
      <c r="K749" s="51">
        <f t="shared" si="60"/>
        <v>2.0451127819548871</v>
      </c>
      <c r="L749" s="51">
        <f t="shared" si="60"/>
        <v>2.15</v>
      </c>
      <c r="M749" s="52">
        <f t="shared" si="60"/>
        <v>1.9950000000000001</v>
      </c>
      <c r="N749" s="53">
        <f t="shared" si="60"/>
        <v>2.3618356055125482</v>
      </c>
      <c r="O749" s="53">
        <f t="shared" si="60"/>
        <v>2.2876459704875129</v>
      </c>
      <c r="P749" s="50">
        <f t="shared" si="60"/>
        <v>2.3788261597537623</v>
      </c>
      <c r="Q749" s="53">
        <f t="shared" si="60"/>
        <v>2.2707101613679987</v>
      </c>
      <c r="R749" s="53">
        <f t="shared" si="60"/>
        <v>2.2013612013612014</v>
      </c>
      <c r="S749" s="53">
        <f t="shared" si="60"/>
        <v>2.484474375245961</v>
      </c>
      <c r="T749" s="50">
        <f t="shared" si="60"/>
        <v>2.2654613917835476</v>
      </c>
      <c r="U749" s="51">
        <f t="shared" si="60"/>
        <v>2.3843857699390569</v>
      </c>
      <c r="V749" s="52">
        <f t="shared" si="60"/>
        <v>2.4179584179584177</v>
      </c>
      <c r="W749" s="50">
        <f t="shared" si="60"/>
        <v>2.4300804300804297</v>
      </c>
      <c r="X749" s="51">
        <f t="shared" si="60"/>
        <v>2.4025929179110097</v>
      </c>
      <c r="Y749" s="52">
        <f t="shared" si="60"/>
        <v>2.194020978004473</v>
      </c>
      <c r="Z749" s="54"/>
      <c r="AA749" s="54"/>
      <c r="AB749" s="55"/>
      <c r="AC749" s="56"/>
    </row>
    <row r="750" spans="1:29" x14ac:dyDescent="0.15">
      <c r="A750" s="26"/>
      <c r="B750" s="26"/>
      <c r="C750" s="31"/>
      <c r="D750" s="49"/>
      <c r="E750" s="50"/>
      <c r="F750" s="51"/>
      <c r="G750" s="52"/>
      <c r="H750" s="50"/>
      <c r="I750" s="51"/>
      <c r="J750" s="51"/>
      <c r="K750" s="51"/>
      <c r="L750" s="51"/>
      <c r="M750" s="52"/>
      <c r="N750" s="53"/>
      <c r="O750" s="53"/>
      <c r="P750" s="50"/>
      <c r="Q750" s="53"/>
      <c r="R750" s="53"/>
      <c r="S750" s="53"/>
      <c r="T750" s="50"/>
      <c r="U750" s="51"/>
      <c r="V750" s="52"/>
      <c r="W750" s="50"/>
      <c r="X750" s="51"/>
      <c r="Y750" s="52"/>
      <c r="Z750" s="54"/>
      <c r="AA750" s="54"/>
      <c r="AB750" s="55"/>
      <c r="AC750" s="56"/>
    </row>
    <row r="751" spans="1:29" ht="28" x14ac:dyDescent="0.15">
      <c r="A751" s="25"/>
      <c r="B751" s="24" t="s">
        <v>229</v>
      </c>
      <c r="C751" s="30" t="s">
        <v>230</v>
      </c>
      <c r="D751" s="40"/>
      <c r="E751" s="41"/>
      <c r="F751" s="42"/>
      <c r="G751" s="43"/>
      <c r="H751" s="41"/>
      <c r="I751" s="42"/>
      <c r="J751" s="42"/>
      <c r="K751" s="42"/>
      <c r="L751" s="42"/>
      <c r="M751" s="43"/>
      <c r="N751" s="44"/>
      <c r="O751" s="44"/>
      <c r="P751" s="41"/>
      <c r="Q751" s="44"/>
      <c r="R751" s="44"/>
      <c r="S751" s="44"/>
      <c r="T751" s="41"/>
      <c r="U751" s="42"/>
      <c r="V751" s="43"/>
      <c r="W751" s="41"/>
      <c r="X751" s="42"/>
      <c r="Y751" s="43"/>
      <c r="Z751" s="44"/>
      <c r="AA751" s="44"/>
      <c r="AB751" s="44"/>
      <c r="AC751" s="43"/>
    </row>
    <row r="752" spans="1:29" x14ac:dyDescent="0.15">
      <c r="A752" s="25"/>
      <c r="C752" s="29" t="s">
        <v>714</v>
      </c>
      <c r="D752" s="40">
        <v>36.1678</v>
      </c>
      <c r="E752" s="41">
        <v>45.4572</v>
      </c>
      <c r="F752" s="42">
        <v>36.979399999999998</v>
      </c>
      <c r="G752" s="43">
        <v>33.352699999999999</v>
      </c>
      <c r="H752" s="41">
        <v>39</v>
      </c>
      <c r="I752" s="42">
        <v>32.25</v>
      </c>
      <c r="J752" s="42">
        <v>28.000000000000004</v>
      </c>
      <c r="K752" s="42">
        <v>43.5</v>
      </c>
      <c r="L752" s="42">
        <v>41.25</v>
      </c>
      <c r="M752" s="43">
        <v>35</v>
      </c>
      <c r="N752" s="44">
        <v>34.6751</v>
      </c>
      <c r="O752" s="44">
        <v>37.639699999999998</v>
      </c>
      <c r="P752" s="41">
        <v>37.176600000000001</v>
      </c>
      <c r="Q752" s="44">
        <v>36.4101</v>
      </c>
      <c r="R752" s="44">
        <v>37.775799999999997</v>
      </c>
      <c r="S752" s="44">
        <v>32.799499999999995</v>
      </c>
      <c r="T752" s="41">
        <v>37.3596</v>
      </c>
      <c r="U752" s="42">
        <v>34.154699999999998</v>
      </c>
      <c r="V752" s="43">
        <v>35.393999999999998</v>
      </c>
      <c r="W752" s="41">
        <v>33.490099999999998</v>
      </c>
      <c r="X752" s="42">
        <v>35.3904</v>
      </c>
      <c r="Y752" s="43">
        <v>38.451099999999997</v>
      </c>
      <c r="Z752" s="54"/>
      <c r="AA752" s="54"/>
      <c r="AB752" s="55"/>
      <c r="AC752" s="56"/>
    </row>
    <row r="753" spans="1:29" x14ac:dyDescent="0.15">
      <c r="A753" s="25"/>
      <c r="C753" s="29">
        <v>2</v>
      </c>
      <c r="D753" s="40">
        <v>19.073</v>
      </c>
      <c r="E753" s="41">
        <v>14.778600000000001</v>
      </c>
      <c r="F753" s="42">
        <v>20.729300000000002</v>
      </c>
      <c r="G753" s="43">
        <v>18.691600000000001</v>
      </c>
      <c r="H753" s="41">
        <v>13.5</v>
      </c>
      <c r="I753" s="42">
        <v>20</v>
      </c>
      <c r="J753" s="42">
        <v>22</v>
      </c>
      <c r="K753" s="42">
        <v>21.5</v>
      </c>
      <c r="L753" s="42">
        <v>23.75</v>
      </c>
      <c r="M753" s="43">
        <v>25</v>
      </c>
      <c r="N753" s="44">
        <v>19.1432</v>
      </c>
      <c r="O753" s="44">
        <v>19.003700000000002</v>
      </c>
      <c r="P753" s="41">
        <v>20.1462</v>
      </c>
      <c r="Q753" s="44">
        <v>20.823</v>
      </c>
      <c r="R753" s="44">
        <v>17.790900000000001</v>
      </c>
      <c r="S753" s="44">
        <v>16.819400000000002</v>
      </c>
      <c r="T753" s="41">
        <v>18.901799999999998</v>
      </c>
      <c r="U753" s="42">
        <v>23.0304</v>
      </c>
      <c r="V753" s="43">
        <v>15.2196</v>
      </c>
      <c r="W753" s="41">
        <v>17.841099999999997</v>
      </c>
      <c r="X753" s="42">
        <v>18.952500000000001</v>
      </c>
      <c r="Y753" s="43">
        <v>20.035499999999999</v>
      </c>
      <c r="Z753" s="54"/>
      <c r="AA753" s="54"/>
      <c r="AB753" s="55"/>
      <c r="AC753" s="56"/>
    </row>
    <row r="754" spans="1:29" x14ac:dyDescent="0.15">
      <c r="A754" s="25"/>
      <c r="C754" s="29">
        <v>3</v>
      </c>
      <c r="D754" s="40">
        <v>20.3125</v>
      </c>
      <c r="E754" s="41">
        <v>16.215900000000001</v>
      </c>
      <c r="F754" s="42">
        <v>19.095699999999997</v>
      </c>
      <c r="G754" s="43">
        <v>22.389899999999997</v>
      </c>
      <c r="H754" s="41">
        <v>18.75</v>
      </c>
      <c r="I754" s="42">
        <v>22.5</v>
      </c>
      <c r="J754" s="42">
        <v>25.75</v>
      </c>
      <c r="K754" s="42">
        <v>16.75</v>
      </c>
      <c r="L754" s="42">
        <v>15.5</v>
      </c>
      <c r="M754" s="43">
        <v>22</v>
      </c>
      <c r="N754" s="44">
        <v>21.726699999999997</v>
      </c>
      <c r="O754" s="44">
        <v>18.917900000000003</v>
      </c>
      <c r="P754" s="41">
        <v>17.1462</v>
      </c>
      <c r="Q754" s="44">
        <v>21.068999999999999</v>
      </c>
      <c r="R754" s="44">
        <v>23.1248</v>
      </c>
      <c r="S754" s="44">
        <v>19.558800000000002</v>
      </c>
      <c r="T754" s="41">
        <v>20.2638</v>
      </c>
      <c r="U754" s="42">
        <v>19.344900000000003</v>
      </c>
      <c r="V754" s="43">
        <v>21.218</v>
      </c>
      <c r="W754" s="41">
        <v>22.736499999999999</v>
      </c>
      <c r="X754" s="42">
        <v>20.199100000000001</v>
      </c>
      <c r="Y754" s="43">
        <v>18.869499999999999</v>
      </c>
      <c r="Z754" s="54"/>
      <c r="AA754" s="54"/>
      <c r="AB754" s="55"/>
      <c r="AC754" s="56"/>
    </row>
    <row r="755" spans="1:29" x14ac:dyDescent="0.15">
      <c r="A755" s="25"/>
      <c r="C755" s="29">
        <v>4</v>
      </c>
      <c r="D755" s="40">
        <v>14.833399999999999</v>
      </c>
      <c r="E755" s="41">
        <v>10.275499999999999</v>
      </c>
      <c r="F755" s="42">
        <v>13.915900000000001</v>
      </c>
      <c r="G755" s="43">
        <v>16.441700000000001</v>
      </c>
      <c r="H755" s="41">
        <v>17.5</v>
      </c>
      <c r="I755" s="42">
        <v>16</v>
      </c>
      <c r="J755" s="42">
        <v>15.75</v>
      </c>
      <c r="K755" s="42">
        <v>7.75</v>
      </c>
      <c r="L755" s="42">
        <v>11.25</v>
      </c>
      <c r="M755" s="43">
        <v>13.25</v>
      </c>
      <c r="N755" s="44">
        <v>15.338899999999999</v>
      </c>
      <c r="O755" s="44">
        <v>14.3348</v>
      </c>
      <c r="P755" s="41">
        <v>14.241500000000002</v>
      </c>
      <c r="Q755" s="44">
        <v>14.544599999999999</v>
      </c>
      <c r="R755" s="44">
        <v>12.808300000000001</v>
      </c>
      <c r="S755" s="44">
        <v>18.414400000000001</v>
      </c>
      <c r="T755" s="41">
        <v>14.0261</v>
      </c>
      <c r="U755" s="42">
        <v>13.408300000000001</v>
      </c>
      <c r="V755" s="43">
        <v>18.582699999999999</v>
      </c>
      <c r="W755" s="41">
        <v>15.789400000000001</v>
      </c>
      <c r="X755" s="42">
        <v>15.238499999999998</v>
      </c>
      <c r="Y755" s="43">
        <v>13.830799999999998</v>
      </c>
      <c r="Z755" s="54"/>
      <c r="AA755" s="54"/>
      <c r="AB755" s="55"/>
      <c r="AC755" s="56"/>
    </row>
    <row r="756" spans="1:29" x14ac:dyDescent="0.15">
      <c r="A756" s="25"/>
      <c r="C756" s="29" t="s">
        <v>715</v>
      </c>
      <c r="D756" s="40">
        <v>9.0620999999999992</v>
      </c>
      <c r="E756" s="41">
        <v>13.017000000000001</v>
      </c>
      <c r="F756" s="42">
        <v>8.9977</v>
      </c>
      <c r="G756" s="43">
        <v>8.2812000000000001</v>
      </c>
      <c r="H756" s="41">
        <v>10.5</v>
      </c>
      <c r="I756" s="42">
        <v>8.75</v>
      </c>
      <c r="J756" s="42">
        <v>7.5</v>
      </c>
      <c r="K756" s="42">
        <v>10.25</v>
      </c>
      <c r="L756" s="42">
        <v>8.25</v>
      </c>
      <c r="M756" s="43">
        <v>4.5</v>
      </c>
      <c r="N756" s="44">
        <v>8.8325999999999993</v>
      </c>
      <c r="O756" s="44">
        <v>9.2883999999999993</v>
      </c>
      <c r="P756" s="41">
        <v>10.675700000000001</v>
      </c>
      <c r="Q756" s="44">
        <v>6.7609000000000004</v>
      </c>
      <c r="R756" s="44">
        <v>8.1859999999999999</v>
      </c>
      <c r="S756" s="44">
        <v>11.44</v>
      </c>
      <c r="T756" s="41">
        <v>9.1142000000000003</v>
      </c>
      <c r="U756" s="42">
        <v>9.4294000000000011</v>
      </c>
      <c r="V756" s="43">
        <v>8.5525000000000002</v>
      </c>
      <c r="W756" s="41">
        <v>9.8089999999999993</v>
      </c>
      <c r="X756" s="42">
        <v>9.3909000000000002</v>
      </c>
      <c r="Y756" s="43">
        <v>8.3879999999999999</v>
      </c>
      <c r="Z756" s="54"/>
      <c r="AA756" s="54"/>
      <c r="AB756" s="55"/>
      <c r="AC756" s="56"/>
    </row>
    <row r="757" spans="1:29" x14ac:dyDescent="0.15">
      <c r="A757" s="25"/>
      <c r="C757" s="29" t="s">
        <v>545</v>
      </c>
      <c r="D757" s="40">
        <v>0.55130000000000001</v>
      </c>
      <c r="E757" s="41">
        <v>0.25579999999999997</v>
      </c>
      <c r="F757" s="42">
        <v>0.28210000000000002</v>
      </c>
      <c r="G757" s="43">
        <v>0.84290000000000009</v>
      </c>
      <c r="H757" s="41">
        <v>0.75</v>
      </c>
      <c r="I757" s="42">
        <v>0.5</v>
      </c>
      <c r="J757" s="42">
        <v>1</v>
      </c>
      <c r="K757" s="42">
        <v>0.25</v>
      </c>
      <c r="L757" s="42">
        <v>0</v>
      </c>
      <c r="M757" s="43">
        <v>0.25</v>
      </c>
      <c r="N757" s="44">
        <v>0.28349999999999997</v>
      </c>
      <c r="O757" s="44">
        <v>0.81550000000000011</v>
      </c>
      <c r="P757" s="41">
        <v>0.6139</v>
      </c>
      <c r="Q757" s="44">
        <v>0.39249999999999996</v>
      </c>
      <c r="R757" s="44">
        <v>0.31409999999999999</v>
      </c>
      <c r="S757" s="44">
        <v>0.96789999999999998</v>
      </c>
      <c r="T757" s="41">
        <v>0.33460000000000001</v>
      </c>
      <c r="U757" s="42">
        <v>0.63219999999999998</v>
      </c>
      <c r="V757" s="43">
        <v>1.0333000000000001</v>
      </c>
      <c r="W757" s="41">
        <v>0.33400000000000002</v>
      </c>
      <c r="X757" s="42">
        <v>0.8286</v>
      </c>
      <c r="Y757" s="43">
        <v>0.42509999999999998</v>
      </c>
      <c r="Z757" s="54"/>
      <c r="AA757" s="54"/>
      <c r="AB757" s="55"/>
      <c r="AC757" s="56"/>
    </row>
    <row r="758" spans="1:29" x14ac:dyDescent="0.15">
      <c r="A758" s="26"/>
      <c r="B758" s="26"/>
      <c r="C758" s="31" t="s">
        <v>35</v>
      </c>
      <c r="D758" s="49">
        <f>(D752*1+D753*2+D754*3+D755*4+D756*5)/SUM(D752:D756)</f>
        <v>2.4122503237847011</v>
      </c>
      <c r="E758" s="50">
        <f t="shared" ref="E758:Y758" si="61">(E752*1+E753*2+E754*3+E755*4+E756*5)/SUM(E752:E756)</f>
        <v>2.3043856184118976</v>
      </c>
      <c r="F758" s="51">
        <f t="shared" si="61"/>
        <v>2.3704566878597646</v>
      </c>
      <c r="G758" s="52">
        <f t="shared" si="61"/>
        <v>2.4716172619005596</v>
      </c>
      <c r="H758" s="50">
        <f t="shared" si="61"/>
        <v>2.4659949622166248</v>
      </c>
      <c r="I758" s="51">
        <f t="shared" si="61"/>
        <v>2.487437185929648</v>
      </c>
      <c r="J758" s="51">
        <f t="shared" si="61"/>
        <v>2.5227272727272729</v>
      </c>
      <c r="K758" s="51">
        <f t="shared" si="61"/>
        <v>2.1954887218045114</v>
      </c>
      <c r="L758" s="51">
        <f t="shared" si="61"/>
        <v>2.2149999999999999</v>
      </c>
      <c r="M758" s="52">
        <f t="shared" si="61"/>
        <v>2.2706766917293235</v>
      </c>
      <c r="N758" s="53">
        <f t="shared" si="61"/>
        <v>2.4435294058656289</v>
      </c>
      <c r="O758" s="53">
        <f t="shared" si="61"/>
        <v>2.3812390040782585</v>
      </c>
      <c r="P758" s="50">
        <f t="shared" si="61"/>
        <v>2.4072969889179787</v>
      </c>
      <c r="Q758" s="53">
        <f t="shared" si="61"/>
        <v>2.3416486292210639</v>
      </c>
      <c r="R758" s="53">
        <f t="shared" si="61"/>
        <v>2.3563556695136119</v>
      </c>
      <c r="S758" s="53">
        <f t="shared" si="61"/>
        <v>2.5847407052864675</v>
      </c>
      <c r="T758" s="50">
        <f t="shared" si="61"/>
        <v>2.3842754012170708</v>
      </c>
      <c r="U758" s="51">
        <f t="shared" si="61"/>
        <v>2.4055140654357503</v>
      </c>
      <c r="V758" s="52">
        <f t="shared" si="61"/>
        <v>2.4915476705319359</v>
      </c>
      <c r="W758" s="50">
        <f t="shared" si="61"/>
        <v>2.5042055423057588</v>
      </c>
      <c r="X758" s="51">
        <f t="shared" si="61"/>
        <v>2.4382150499035</v>
      </c>
      <c r="Y758" s="52">
        <f t="shared" si="61"/>
        <v>2.3338592356105803</v>
      </c>
      <c r="Z758" s="54"/>
      <c r="AA758" s="54"/>
      <c r="AB758" s="55"/>
      <c r="AC758" s="56"/>
    </row>
    <row r="759" spans="1:29" x14ac:dyDescent="0.15">
      <c r="A759" s="25"/>
      <c r="D759" s="40"/>
      <c r="E759" s="41"/>
      <c r="F759" s="42"/>
      <c r="G759" s="43"/>
      <c r="H759" s="41"/>
      <c r="I759" s="42"/>
      <c r="J759" s="42"/>
      <c r="K759" s="42"/>
      <c r="L759" s="42"/>
      <c r="M759" s="43"/>
      <c r="N759" s="44"/>
      <c r="O759" s="44"/>
      <c r="P759" s="41"/>
      <c r="Q759" s="44"/>
      <c r="R759" s="44"/>
      <c r="S759" s="44"/>
      <c r="T759" s="41"/>
      <c r="U759" s="42"/>
      <c r="V759" s="43"/>
      <c r="W759" s="41"/>
      <c r="X759" s="42"/>
      <c r="Y759" s="43"/>
      <c r="Z759" s="54"/>
      <c r="AA759" s="54"/>
      <c r="AB759" s="55"/>
      <c r="AC759" s="56"/>
    </row>
    <row r="760" spans="1:29" ht="28" x14ac:dyDescent="0.15">
      <c r="A760" s="25"/>
      <c r="B760" s="24" t="s">
        <v>231</v>
      </c>
      <c r="C760" s="30" t="s">
        <v>232</v>
      </c>
      <c r="D760" s="40"/>
      <c r="E760" s="41"/>
      <c r="F760" s="42"/>
      <c r="G760" s="43"/>
      <c r="H760" s="41"/>
      <c r="I760" s="42"/>
      <c r="J760" s="42"/>
      <c r="K760" s="42"/>
      <c r="L760" s="42"/>
      <c r="M760" s="43"/>
      <c r="N760" s="44"/>
      <c r="O760" s="44"/>
      <c r="P760" s="41"/>
      <c r="Q760" s="44"/>
      <c r="R760" s="44"/>
      <c r="S760" s="44"/>
      <c r="T760" s="41"/>
      <c r="U760" s="42"/>
      <c r="V760" s="43"/>
      <c r="W760" s="41"/>
      <c r="X760" s="42"/>
      <c r="Y760" s="43"/>
      <c r="Z760" s="44"/>
      <c r="AA760" s="44"/>
      <c r="AB760" s="44"/>
      <c r="AC760" s="43"/>
    </row>
    <row r="761" spans="1:29" x14ac:dyDescent="0.15">
      <c r="A761" s="25"/>
      <c r="C761" s="29" t="s">
        <v>714</v>
      </c>
      <c r="D761" s="40">
        <v>39.750600000000006</v>
      </c>
      <c r="E761" s="41">
        <v>54.046900000000001</v>
      </c>
      <c r="F761" s="42">
        <v>40.553800000000003</v>
      </c>
      <c r="G761" s="43">
        <v>35.915399999999998</v>
      </c>
      <c r="H761" s="41">
        <v>40</v>
      </c>
      <c r="I761" s="42">
        <v>32.75</v>
      </c>
      <c r="J761" s="42">
        <v>36.25</v>
      </c>
      <c r="K761" s="42">
        <v>48.5</v>
      </c>
      <c r="L761" s="42">
        <v>47</v>
      </c>
      <c r="M761" s="43">
        <v>54</v>
      </c>
      <c r="N761" s="44">
        <v>39.563199999999995</v>
      </c>
      <c r="O761" s="44">
        <v>39.935400000000001</v>
      </c>
      <c r="P761" s="41">
        <v>37.813400000000001</v>
      </c>
      <c r="Q761" s="44">
        <v>43.413200000000003</v>
      </c>
      <c r="R761" s="44">
        <v>39.696899999999999</v>
      </c>
      <c r="S761" s="44">
        <v>37.209900000000005</v>
      </c>
      <c r="T761" s="41">
        <v>42.764200000000002</v>
      </c>
      <c r="U761" s="42">
        <v>36.915300000000002</v>
      </c>
      <c r="V761" s="43">
        <v>35.113199999999999</v>
      </c>
      <c r="W761" s="41">
        <v>34.1755</v>
      </c>
      <c r="X761" s="42">
        <v>38.472499999999997</v>
      </c>
      <c r="Y761" s="43">
        <v>44.206800000000001</v>
      </c>
      <c r="Z761" s="54"/>
      <c r="AA761" s="54"/>
      <c r="AB761" s="55"/>
      <c r="AC761" s="56"/>
    </row>
    <row r="762" spans="1:29" x14ac:dyDescent="0.15">
      <c r="A762" s="25"/>
      <c r="C762" s="29">
        <v>2</v>
      </c>
      <c r="D762" s="40">
        <v>20.811699999999998</v>
      </c>
      <c r="E762" s="41">
        <v>17.574000000000002</v>
      </c>
      <c r="F762" s="42">
        <v>21.7788</v>
      </c>
      <c r="G762" s="43">
        <v>20.766299999999998</v>
      </c>
      <c r="H762" s="41">
        <v>18.25</v>
      </c>
      <c r="I762" s="42">
        <v>19.5</v>
      </c>
      <c r="J762" s="42">
        <v>24.5</v>
      </c>
      <c r="K762" s="42">
        <v>24</v>
      </c>
      <c r="L762" s="42">
        <v>22.5</v>
      </c>
      <c r="M762" s="43">
        <v>23</v>
      </c>
      <c r="N762" s="44">
        <v>19.436199999999999</v>
      </c>
      <c r="O762" s="44">
        <v>22.168099999999999</v>
      </c>
      <c r="P762" s="41">
        <v>21.558</v>
      </c>
      <c r="Q762" s="44">
        <v>21.3736</v>
      </c>
      <c r="R762" s="44">
        <v>23.1572</v>
      </c>
      <c r="S762" s="44">
        <v>16.724</v>
      </c>
      <c r="T762" s="41">
        <v>19.206500000000002</v>
      </c>
      <c r="U762" s="42">
        <v>21.425599999999999</v>
      </c>
      <c r="V762" s="43">
        <v>24.425899999999999</v>
      </c>
      <c r="W762" s="41">
        <v>23.993200000000002</v>
      </c>
      <c r="X762" s="42">
        <v>21.6479</v>
      </c>
      <c r="Y762" s="43">
        <v>18.336199999999998</v>
      </c>
      <c r="Z762" s="54"/>
      <c r="AA762" s="54"/>
      <c r="AB762" s="55"/>
      <c r="AC762" s="56"/>
    </row>
    <row r="763" spans="1:29" x14ac:dyDescent="0.15">
      <c r="A763" s="25"/>
      <c r="C763" s="29">
        <v>3</v>
      </c>
      <c r="D763" s="40">
        <v>21.093400000000003</v>
      </c>
      <c r="E763" s="41">
        <v>17.378399999999999</v>
      </c>
      <c r="F763" s="42">
        <v>21.063299999999998</v>
      </c>
      <c r="G763" s="43">
        <v>22.1191</v>
      </c>
      <c r="H763" s="41">
        <v>19.5</v>
      </c>
      <c r="I763" s="42">
        <v>27.250000000000004</v>
      </c>
      <c r="J763" s="42">
        <v>22</v>
      </c>
      <c r="K763" s="42">
        <v>17</v>
      </c>
      <c r="L763" s="42">
        <v>16.25</v>
      </c>
      <c r="M763" s="43">
        <v>12.25</v>
      </c>
      <c r="N763" s="44">
        <v>22.2425</v>
      </c>
      <c r="O763" s="44">
        <v>19.9603</v>
      </c>
      <c r="P763" s="41">
        <v>20.7911</v>
      </c>
      <c r="Q763" s="44">
        <v>20.5383</v>
      </c>
      <c r="R763" s="44">
        <v>21.791599999999999</v>
      </c>
      <c r="S763" s="44">
        <v>20.932600000000001</v>
      </c>
      <c r="T763" s="41">
        <v>19.078800000000001</v>
      </c>
      <c r="U763" s="42">
        <v>24.453700000000001</v>
      </c>
      <c r="V763" s="43">
        <v>22.383400000000002</v>
      </c>
      <c r="W763" s="41">
        <v>21.619199999999999</v>
      </c>
      <c r="X763" s="42">
        <v>21.541599999999999</v>
      </c>
      <c r="Y763" s="43">
        <v>20.328399999999998</v>
      </c>
      <c r="Z763" s="54"/>
      <c r="AA763" s="54"/>
      <c r="AB763" s="55"/>
      <c r="AC763" s="56"/>
    </row>
    <row r="764" spans="1:29" x14ac:dyDescent="0.15">
      <c r="A764" s="25"/>
      <c r="C764" s="29">
        <v>4</v>
      </c>
      <c r="D764" s="40">
        <v>11.340199999999999</v>
      </c>
      <c r="E764" s="41">
        <v>7.0971000000000011</v>
      </c>
      <c r="F764" s="42">
        <v>9.8703000000000003</v>
      </c>
      <c r="G764" s="43">
        <v>13.2166</v>
      </c>
      <c r="H764" s="41">
        <v>14.75</v>
      </c>
      <c r="I764" s="42">
        <v>12.25</v>
      </c>
      <c r="J764" s="42">
        <v>9.75</v>
      </c>
      <c r="K764" s="42">
        <v>6.5</v>
      </c>
      <c r="L764" s="42">
        <v>8.25</v>
      </c>
      <c r="M764" s="43">
        <v>6.75</v>
      </c>
      <c r="N764" s="44">
        <v>11.273300000000001</v>
      </c>
      <c r="O764" s="44">
        <v>11.4061</v>
      </c>
      <c r="P764" s="41">
        <v>13.395799999999999</v>
      </c>
      <c r="Q764" s="44">
        <v>9.2470999999999997</v>
      </c>
      <c r="R764" s="44">
        <v>9.6827000000000005</v>
      </c>
      <c r="S764" s="44">
        <v>13.8306</v>
      </c>
      <c r="T764" s="41">
        <v>11.1288</v>
      </c>
      <c r="U764" s="42">
        <v>11.942</v>
      </c>
      <c r="V764" s="43">
        <v>11.271800000000001</v>
      </c>
      <c r="W764" s="41">
        <v>13.8208</v>
      </c>
      <c r="X764" s="42">
        <v>11.067</v>
      </c>
      <c r="Y764" s="43">
        <v>9.9657</v>
      </c>
      <c r="Z764" s="54"/>
      <c r="AA764" s="54"/>
      <c r="AB764" s="55"/>
      <c r="AC764" s="56"/>
    </row>
    <row r="765" spans="1:29" x14ac:dyDescent="0.15">
      <c r="A765" s="25"/>
      <c r="C765" s="29" t="s">
        <v>715</v>
      </c>
      <c r="D765" s="40">
        <v>6.6024000000000003</v>
      </c>
      <c r="E765" s="41">
        <v>3.6477999999999997</v>
      </c>
      <c r="F765" s="42">
        <v>6.3094000000000001</v>
      </c>
      <c r="G765" s="43">
        <v>7.5633000000000008</v>
      </c>
      <c r="H765" s="41">
        <v>7.2499999999999991</v>
      </c>
      <c r="I765" s="42">
        <v>8</v>
      </c>
      <c r="J765" s="42">
        <v>6.5</v>
      </c>
      <c r="K765" s="42">
        <v>3</v>
      </c>
      <c r="L765" s="42">
        <v>6</v>
      </c>
      <c r="M765" s="43">
        <v>4</v>
      </c>
      <c r="N765" s="44">
        <v>7.1719000000000008</v>
      </c>
      <c r="O765" s="44">
        <v>6.0407999999999999</v>
      </c>
      <c r="P765" s="41">
        <v>5.8674999999999997</v>
      </c>
      <c r="Q765" s="44">
        <v>4.8608000000000002</v>
      </c>
      <c r="R765" s="44">
        <v>5.4131999999999998</v>
      </c>
      <c r="S765" s="44">
        <v>11.1418</v>
      </c>
      <c r="T765" s="41">
        <v>7.3634000000000004</v>
      </c>
      <c r="U765" s="42">
        <v>5.1127000000000002</v>
      </c>
      <c r="V765" s="43">
        <v>6.2735000000000003</v>
      </c>
      <c r="W765" s="41">
        <v>6.2393999999999998</v>
      </c>
      <c r="X765" s="42">
        <v>6.8115999999999994</v>
      </c>
      <c r="Y765" s="43">
        <v>6.6666000000000007</v>
      </c>
      <c r="Z765" s="54"/>
      <c r="AA765" s="54"/>
      <c r="AB765" s="55"/>
      <c r="AC765" s="56"/>
    </row>
    <row r="766" spans="1:29" x14ac:dyDescent="0.15">
      <c r="A766" s="25"/>
      <c r="C766" s="29" t="s">
        <v>545</v>
      </c>
      <c r="D766" s="40">
        <v>0.40169999999999995</v>
      </c>
      <c r="E766" s="41">
        <v>0.25579999999999997</v>
      </c>
      <c r="F766" s="42">
        <v>0.42449999999999999</v>
      </c>
      <c r="G766" s="43">
        <v>0.41929999999999995</v>
      </c>
      <c r="H766" s="41">
        <v>0.25</v>
      </c>
      <c r="I766" s="42">
        <v>0.25</v>
      </c>
      <c r="J766" s="42">
        <v>1</v>
      </c>
      <c r="K766" s="42">
        <v>1</v>
      </c>
      <c r="L766" s="42">
        <v>0</v>
      </c>
      <c r="M766" s="43">
        <v>0</v>
      </c>
      <c r="N766" s="44">
        <v>0.31289999999999996</v>
      </c>
      <c r="O766" s="44">
        <v>0.48929999999999996</v>
      </c>
      <c r="P766" s="41">
        <v>0.57430000000000003</v>
      </c>
      <c r="Q766" s="44">
        <v>0.56690000000000007</v>
      </c>
      <c r="R766" s="44">
        <v>0.25819999999999999</v>
      </c>
      <c r="S766" s="44">
        <v>0.161</v>
      </c>
      <c r="T766" s="41">
        <v>0.45830000000000004</v>
      </c>
      <c r="U766" s="42">
        <v>0.15059999999999998</v>
      </c>
      <c r="V766" s="43">
        <v>0.53220000000000001</v>
      </c>
      <c r="W766" s="41">
        <v>0.15190000000000001</v>
      </c>
      <c r="X766" s="42">
        <v>0.45950000000000002</v>
      </c>
      <c r="Y766" s="43">
        <v>0.49630000000000002</v>
      </c>
      <c r="Z766" s="54"/>
      <c r="AA766" s="54"/>
      <c r="AB766" s="55"/>
      <c r="AC766" s="56"/>
    </row>
    <row r="767" spans="1:29" x14ac:dyDescent="0.15">
      <c r="A767" s="26"/>
      <c r="B767" s="26"/>
      <c r="C767" s="31" t="s">
        <v>35</v>
      </c>
      <c r="D767" s="49">
        <f>(D761*1+D762*2+D763*3+D764*4+D765*5)/SUM(D761:D765)</f>
        <v>2.239265128019253</v>
      </c>
      <c r="E767" s="50">
        <f t="shared" ref="E767:Y767" si="62">(E761*1+E762*2+E763*3+E764*4+E765*5)/SUM(E761:E765)</f>
        <v>1.8843952831342574</v>
      </c>
      <c r="F767" s="51">
        <f t="shared" si="62"/>
        <v>2.1926003960809677</v>
      </c>
      <c r="G767" s="52">
        <f t="shared" si="62"/>
        <v>2.3547554897685998</v>
      </c>
      <c r="H767" s="50">
        <f t="shared" si="62"/>
        <v>2.3082706766917291</v>
      </c>
      <c r="I767" s="51">
        <f t="shared" si="62"/>
        <v>2.4310776942355892</v>
      </c>
      <c r="J767" s="51">
        <f t="shared" si="62"/>
        <v>2.25</v>
      </c>
      <c r="K767" s="51">
        <f t="shared" si="62"/>
        <v>1.904040404040404</v>
      </c>
      <c r="L767" s="51">
        <f t="shared" si="62"/>
        <v>2.0375000000000001</v>
      </c>
      <c r="M767" s="52">
        <f t="shared" si="62"/>
        <v>1.8374999999999999</v>
      </c>
      <c r="N767" s="53">
        <f t="shared" si="62"/>
        <v>2.2682553710560343</v>
      </c>
      <c r="O767" s="53">
        <f t="shared" si="62"/>
        <v>2.2106255910168455</v>
      </c>
      <c r="P767" s="50">
        <f t="shared" si="62"/>
        <v>2.2752987655115682</v>
      </c>
      <c r="Q767" s="53">
        <f t="shared" si="62"/>
        <v>2.1025987348264663</v>
      </c>
      <c r="R767" s="53">
        <f t="shared" si="62"/>
        <v>2.1774555451286122</v>
      </c>
      <c r="S767" s="53">
        <f t="shared" si="62"/>
        <v>2.4488160426447005</v>
      </c>
      <c r="T767" s="50">
        <f t="shared" si="62"/>
        <v>2.2075753176809316</v>
      </c>
      <c r="U767" s="51">
        <f t="shared" si="62"/>
        <v>2.2680088893963202</v>
      </c>
      <c r="V767" s="52">
        <f t="shared" si="62"/>
        <v>2.2878750711285463</v>
      </c>
      <c r="W767" s="50">
        <f t="shared" si="62"/>
        <v>2.3385492563203503</v>
      </c>
      <c r="X767" s="51">
        <f t="shared" si="62"/>
        <v>2.2575622409348552</v>
      </c>
      <c r="Y767" s="52">
        <f t="shared" si="62"/>
        <v>2.1613286742101048</v>
      </c>
      <c r="Z767" s="54"/>
      <c r="AA767" s="54"/>
      <c r="AB767" s="55"/>
      <c r="AC767" s="56"/>
    </row>
    <row r="768" spans="1:29" x14ac:dyDescent="0.15">
      <c r="A768" s="25"/>
      <c r="D768" s="40"/>
      <c r="E768" s="41"/>
      <c r="F768" s="42"/>
      <c r="G768" s="43"/>
      <c r="H768" s="41"/>
      <c r="I768" s="42"/>
      <c r="J768" s="42"/>
      <c r="K768" s="42"/>
      <c r="L768" s="42"/>
      <c r="M768" s="43"/>
      <c r="N768" s="44"/>
      <c r="O768" s="44"/>
      <c r="P768" s="41"/>
      <c r="Q768" s="44"/>
      <c r="R768" s="44"/>
      <c r="S768" s="44"/>
      <c r="T768" s="41"/>
      <c r="U768" s="42"/>
      <c r="V768" s="43"/>
      <c r="W768" s="41"/>
      <c r="X768" s="42"/>
      <c r="Y768" s="43"/>
      <c r="Z768" s="54"/>
      <c r="AA768" s="54"/>
      <c r="AB768" s="55"/>
      <c r="AC768" s="56"/>
    </row>
    <row r="769" spans="1:29" ht="42" x14ac:dyDescent="0.15">
      <c r="A769" s="25"/>
      <c r="B769" s="24" t="s">
        <v>233</v>
      </c>
      <c r="C769" s="30" t="s">
        <v>696</v>
      </c>
      <c r="D769" s="40"/>
      <c r="E769" s="41"/>
      <c r="F769" s="42"/>
      <c r="G769" s="43"/>
      <c r="H769" s="41"/>
      <c r="I769" s="42"/>
      <c r="J769" s="42"/>
      <c r="K769" s="42"/>
      <c r="L769" s="42"/>
      <c r="M769" s="43"/>
      <c r="N769" s="44"/>
      <c r="O769" s="44"/>
      <c r="P769" s="41"/>
      <c r="Q769" s="44"/>
      <c r="R769" s="44"/>
      <c r="S769" s="44"/>
      <c r="T769" s="41"/>
      <c r="U769" s="42"/>
      <c r="V769" s="43"/>
      <c r="W769" s="41"/>
      <c r="X769" s="42"/>
      <c r="Y769" s="43"/>
      <c r="Z769" s="44"/>
      <c r="AA769" s="44"/>
      <c r="AB769" s="44"/>
      <c r="AC769" s="43"/>
    </row>
    <row r="770" spans="1:29" x14ac:dyDescent="0.15">
      <c r="A770" s="25"/>
      <c r="C770" s="29" t="s">
        <v>714</v>
      </c>
      <c r="D770" s="40">
        <v>36.274699999999996</v>
      </c>
      <c r="E770" s="41">
        <v>50.8489</v>
      </c>
      <c r="F770" s="42">
        <v>36.980400000000003</v>
      </c>
      <c r="G770" s="43">
        <v>32.285799999999995</v>
      </c>
      <c r="H770" s="41">
        <v>36.75</v>
      </c>
      <c r="I770" s="42">
        <v>29.25</v>
      </c>
      <c r="J770" s="42">
        <v>32</v>
      </c>
      <c r="K770" s="42">
        <v>47</v>
      </c>
      <c r="L770" s="42">
        <v>43</v>
      </c>
      <c r="M770" s="43">
        <v>47.5</v>
      </c>
      <c r="N770" s="44">
        <v>35.0625</v>
      </c>
      <c r="O770" s="44">
        <v>37.470199999999998</v>
      </c>
      <c r="P770" s="41">
        <v>34.646500000000003</v>
      </c>
      <c r="Q770" s="44">
        <v>40.265099999999997</v>
      </c>
      <c r="R770" s="44">
        <v>35.183900000000001</v>
      </c>
      <c r="S770" s="44">
        <v>34.185300000000005</v>
      </c>
      <c r="T770" s="41">
        <v>39.1297</v>
      </c>
      <c r="U770" s="42">
        <v>35.400399999999998</v>
      </c>
      <c r="V770" s="43">
        <v>29.8748</v>
      </c>
      <c r="W770" s="41">
        <v>29.588900000000002</v>
      </c>
      <c r="X770" s="42">
        <v>35.585799999999999</v>
      </c>
      <c r="Y770" s="43">
        <v>40.984099999999998</v>
      </c>
      <c r="Z770" s="54"/>
      <c r="AA770" s="54"/>
      <c r="AB770" s="55"/>
      <c r="AC770" s="56"/>
    </row>
    <row r="771" spans="1:29" x14ac:dyDescent="0.15">
      <c r="A771" s="25"/>
      <c r="C771" s="29">
        <v>2</v>
      </c>
      <c r="D771" s="40">
        <v>19.904199999999999</v>
      </c>
      <c r="E771" s="41">
        <v>17.751300000000001</v>
      </c>
      <c r="F771" s="42">
        <v>20.0031</v>
      </c>
      <c r="G771" s="43">
        <v>20.459900000000001</v>
      </c>
      <c r="H771" s="41">
        <v>15.25</v>
      </c>
      <c r="I771" s="42">
        <v>20</v>
      </c>
      <c r="J771" s="42">
        <v>24.25</v>
      </c>
      <c r="K771" s="42">
        <v>23.75</v>
      </c>
      <c r="L771" s="42">
        <v>21.5</v>
      </c>
      <c r="M771" s="43">
        <v>24.5</v>
      </c>
      <c r="N771" s="44">
        <v>19.147400000000001</v>
      </c>
      <c r="O771" s="44">
        <v>20.650500000000001</v>
      </c>
      <c r="P771" s="41">
        <v>18.697800000000001</v>
      </c>
      <c r="Q771" s="44">
        <v>20.444000000000003</v>
      </c>
      <c r="R771" s="44">
        <v>19.699400000000001</v>
      </c>
      <c r="S771" s="44">
        <v>20.849</v>
      </c>
      <c r="T771" s="41">
        <v>20.013100000000001</v>
      </c>
      <c r="U771" s="42">
        <v>21.439599999999999</v>
      </c>
      <c r="V771" s="43">
        <v>17.994399999999999</v>
      </c>
      <c r="W771" s="41">
        <v>17.831099999999999</v>
      </c>
      <c r="X771" s="42">
        <v>21.09</v>
      </c>
      <c r="Y771" s="43">
        <v>19.976199999999999</v>
      </c>
      <c r="Z771" s="54"/>
      <c r="AA771" s="54"/>
      <c r="AB771" s="55"/>
      <c r="AC771" s="56"/>
    </row>
    <row r="772" spans="1:29" x14ac:dyDescent="0.15">
      <c r="A772" s="25"/>
      <c r="C772" s="29">
        <v>3</v>
      </c>
      <c r="D772" s="40">
        <v>23.3352</v>
      </c>
      <c r="E772" s="41">
        <v>15.361800000000001</v>
      </c>
      <c r="F772" s="42">
        <v>24.570700000000002</v>
      </c>
      <c r="G772" s="43">
        <v>24.166999999999998</v>
      </c>
      <c r="H772" s="41">
        <v>24</v>
      </c>
      <c r="I772" s="42">
        <v>27</v>
      </c>
      <c r="J772" s="42">
        <v>22</v>
      </c>
      <c r="K772" s="42">
        <v>20</v>
      </c>
      <c r="L772" s="42">
        <v>20.25</v>
      </c>
      <c r="M772" s="43">
        <v>15.25</v>
      </c>
      <c r="N772" s="44">
        <v>23.7818</v>
      </c>
      <c r="O772" s="44">
        <v>22.8948</v>
      </c>
      <c r="P772" s="41">
        <v>25.196800000000003</v>
      </c>
      <c r="Q772" s="44">
        <v>23.454000000000001</v>
      </c>
      <c r="R772" s="44">
        <v>24.910899999999998</v>
      </c>
      <c r="S772" s="44">
        <v>18.787100000000002</v>
      </c>
      <c r="T772" s="41">
        <v>20.077300000000001</v>
      </c>
      <c r="U772" s="42">
        <v>23.6219</v>
      </c>
      <c r="V772" s="43">
        <v>31.295400000000001</v>
      </c>
      <c r="W772" s="41">
        <v>28.160800000000002</v>
      </c>
      <c r="X772" s="42">
        <v>22.186199999999999</v>
      </c>
      <c r="Y772" s="43">
        <v>21.386700000000001</v>
      </c>
      <c r="Z772" s="54"/>
      <c r="AA772" s="54"/>
      <c r="AB772" s="55"/>
      <c r="AC772" s="56"/>
    </row>
    <row r="773" spans="1:29" x14ac:dyDescent="0.15">
      <c r="A773" s="25"/>
      <c r="C773" s="29">
        <v>4</v>
      </c>
      <c r="D773" s="40">
        <v>12.525</v>
      </c>
      <c r="E773" s="41">
        <v>9.650599999999999</v>
      </c>
      <c r="F773" s="42">
        <v>11.148199999999999</v>
      </c>
      <c r="G773" s="43">
        <v>14.1671</v>
      </c>
      <c r="H773" s="41">
        <v>16</v>
      </c>
      <c r="I773" s="42">
        <v>14.75</v>
      </c>
      <c r="J773" s="42">
        <v>11.75</v>
      </c>
      <c r="K773" s="42">
        <v>4.25</v>
      </c>
      <c r="L773" s="42">
        <v>8.25</v>
      </c>
      <c r="M773" s="43">
        <v>8.5</v>
      </c>
      <c r="N773" s="44">
        <v>13.226900000000001</v>
      </c>
      <c r="O773" s="44">
        <v>11.832800000000001</v>
      </c>
      <c r="P773" s="41">
        <v>13.957600000000001</v>
      </c>
      <c r="Q773" s="44">
        <v>9.9834000000000014</v>
      </c>
      <c r="R773" s="44">
        <v>12.229099999999999</v>
      </c>
      <c r="S773" s="44">
        <v>14.793500000000002</v>
      </c>
      <c r="T773" s="41">
        <v>12.221</v>
      </c>
      <c r="U773" s="42">
        <v>13.584499999999998</v>
      </c>
      <c r="V773" s="43">
        <v>12.198599999999999</v>
      </c>
      <c r="W773" s="41">
        <v>16.199300000000001</v>
      </c>
      <c r="X773" s="42">
        <v>12.7469</v>
      </c>
      <c r="Y773" s="43">
        <v>10.184200000000001</v>
      </c>
      <c r="Z773" s="54"/>
      <c r="AA773" s="54"/>
      <c r="AB773" s="55"/>
      <c r="AC773" s="56"/>
    </row>
    <row r="774" spans="1:29" x14ac:dyDescent="0.15">
      <c r="A774" s="25"/>
      <c r="C774" s="29" t="s">
        <v>715</v>
      </c>
      <c r="D774" s="40">
        <v>7.3105000000000002</v>
      </c>
      <c r="E774" s="41">
        <v>5.8148</v>
      </c>
      <c r="F774" s="42">
        <v>6.8001000000000005</v>
      </c>
      <c r="G774" s="43">
        <v>8.122300000000001</v>
      </c>
      <c r="H774" s="41">
        <v>7.5</v>
      </c>
      <c r="I774" s="42">
        <v>9</v>
      </c>
      <c r="J774" s="42">
        <v>8.5</v>
      </c>
      <c r="K774" s="42">
        <v>3</v>
      </c>
      <c r="L774" s="42">
        <v>6.5</v>
      </c>
      <c r="M774" s="43">
        <v>4.25</v>
      </c>
      <c r="N774" s="44">
        <v>8.18</v>
      </c>
      <c r="O774" s="44">
        <v>6.4531000000000009</v>
      </c>
      <c r="P774" s="41">
        <v>6.4337000000000009</v>
      </c>
      <c r="Q774" s="44">
        <v>5.41</v>
      </c>
      <c r="R774" s="44">
        <v>7.4318999999999997</v>
      </c>
      <c r="S774" s="44">
        <v>10.799899999999999</v>
      </c>
      <c r="T774" s="41">
        <v>7.9464000000000006</v>
      </c>
      <c r="U774" s="42">
        <v>5.3213999999999997</v>
      </c>
      <c r="V774" s="43">
        <v>7.8647999999999998</v>
      </c>
      <c r="W774" s="41">
        <v>7.9716999999999993</v>
      </c>
      <c r="X774" s="42">
        <v>7.4536000000000007</v>
      </c>
      <c r="Y774" s="43">
        <v>6.8456000000000001</v>
      </c>
      <c r="Z774" s="54"/>
      <c r="AA774" s="54"/>
      <c r="AB774" s="55"/>
      <c r="AC774" s="56"/>
    </row>
    <row r="775" spans="1:29" x14ac:dyDescent="0.15">
      <c r="A775" s="25"/>
      <c r="C775" s="29" t="s">
        <v>545</v>
      </c>
      <c r="D775" s="40">
        <v>0.65039999999999998</v>
      </c>
      <c r="E775" s="41">
        <v>0.57269999999999999</v>
      </c>
      <c r="F775" s="42">
        <v>0.49740000000000001</v>
      </c>
      <c r="G775" s="43">
        <v>0.79790000000000005</v>
      </c>
      <c r="H775" s="41">
        <v>0.5</v>
      </c>
      <c r="I775" s="42">
        <v>0</v>
      </c>
      <c r="J775" s="42">
        <v>1.5</v>
      </c>
      <c r="K775" s="42">
        <v>2</v>
      </c>
      <c r="L775" s="42">
        <v>0.5</v>
      </c>
      <c r="M775" s="43">
        <v>0</v>
      </c>
      <c r="N775" s="44">
        <v>0.60140000000000005</v>
      </c>
      <c r="O775" s="44">
        <v>0.69869999999999999</v>
      </c>
      <c r="P775" s="41">
        <v>1.0677000000000001</v>
      </c>
      <c r="Q775" s="44">
        <v>0.44349999999999995</v>
      </c>
      <c r="R775" s="44">
        <v>0.54479999999999995</v>
      </c>
      <c r="S775" s="44">
        <v>0.58510000000000006</v>
      </c>
      <c r="T775" s="41">
        <v>0.61260000000000003</v>
      </c>
      <c r="U775" s="42">
        <v>0.63219999999999998</v>
      </c>
      <c r="V775" s="43">
        <v>0.77200000000000002</v>
      </c>
      <c r="W775" s="41">
        <v>0.24829999999999999</v>
      </c>
      <c r="X775" s="42">
        <v>0.93740000000000001</v>
      </c>
      <c r="Y775" s="43">
        <v>0.62309999999999999</v>
      </c>
      <c r="Z775" s="54"/>
      <c r="AA775" s="54"/>
      <c r="AB775" s="55"/>
      <c r="AC775" s="56"/>
    </row>
    <row r="776" spans="1:29" x14ac:dyDescent="0.15">
      <c r="A776" s="26"/>
      <c r="B776" s="26"/>
      <c r="C776" s="31" t="s">
        <v>35</v>
      </c>
      <c r="D776" s="49">
        <f>(D770*1+D771*2+D772*3+D773*4+D774*5)/SUM(D770:D774)</f>
        <v>2.3426485864059847</v>
      </c>
      <c r="E776" s="50">
        <f t="shared" ref="E776:Y776" si="63">(E770*1+E771*2+E772*3+E773*4+E774*5)/SUM(E770:E774)</f>
        <v>2.0126574767116505</v>
      </c>
      <c r="F776" s="51">
        <f t="shared" si="63"/>
        <v>2.3043843119519609</v>
      </c>
      <c r="G776" s="52">
        <f t="shared" si="63"/>
        <v>2.4494088330791381</v>
      </c>
      <c r="H776" s="50">
        <f t="shared" si="63"/>
        <v>2.4195979899497488</v>
      </c>
      <c r="I776" s="51">
        <f t="shared" si="63"/>
        <v>2.5425</v>
      </c>
      <c r="J776" s="51">
        <f t="shared" si="63"/>
        <v>2.3959390862944163</v>
      </c>
      <c r="K776" s="51">
        <f t="shared" si="63"/>
        <v>1.903061224489796</v>
      </c>
      <c r="L776" s="51">
        <f t="shared" si="63"/>
        <v>2.1331658291457285</v>
      </c>
      <c r="M776" s="52">
        <f t="shared" si="63"/>
        <v>1.9750000000000001</v>
      </c>
      <c r="N776" s="53">
        <f t="shared" si="63"/>
        <v>2.3995337962506511</v>
      </c>
      <c r="O776" s="53">
        <f t="shared" si="63"/>
        <v>2.2864964642995966</v>
      </c>
      <c r="P776" s="50">
        <f t="shared" si="63"/>
        <v>2.3817414719545873</v>
      </c>
      <c r="Q776" s="53">
        <f t="shared" si="63"/>
        <v>2.1947205857980143</v>
      </c>
      <c r="R776" s="53">
        <f t="shared" si="63"/>
        <v>2.3668073665328713</v>
      </c>
      <c r="S776" s="53">
        <f t="shared" si="63"/>
        <v>2.4686274075892123</v>
      </c>
      <c r="T776" s="50">
        <f t="shared" si="63"/>
        <v>2.2940892969437803</v>
      </c>
      <c r="U776" s="51">
        <f t="shared" si="63"/>
        <v>2.3155418556111735</v>
      </c>
      <c r="V776" s="52">
        <f t="shared" si="63"/>
        <v>2.4979662998347241</v>
      </c>
      <c r="W776" s="50">
        <f t="shared" si="63"/>
        <v>2.550221650135637</v>
      </c>
      <c r="X776" s="51">
        <f t="shared" si="63"/>
        <v>2.3478107255520508</v>
      </c>
      <c r="Y776" s="52">
        <f t="shared" si="63"/>
        <v>2.2144142294781073</v>
      </c>
      <c r="Z776" s="54"/>
      <c r="AA776" s="54"/>
      <c r="AB776" s="55"/>
      <c r="AC776" s="56"/>
    </row>
    <row r="777" spans="1:29" x14ac:dyDescent="0.15">
      <c r="A777" s="25"/>
      <c r="D777" s="40"/>
      <c r="E777" s="41"/>
      <c r="F777" s="42"/>
      <c r="G777" s="43"/>
      <c r="H777" s="41"/>
      <c r="I777" s="42"/>
      <c r="J777" s="42"/>
      <c r="K777" s="42"/>
      <c r="L777" s="42"/>
      <c r="M777" s="43"/>
      <c r="N777" s="44"/>
      <c r="O777" s="44"/>
      <c r="P777" s="41"/>
      <c r="Q777" s="44"/>
      <c r="R777" s="44"/>
      <c r="S777" s="44"/>
      <c r="T777" s="41"/>
      <c r="U777" s="42"/>
      <c r="V777" s="43"/>
      <c r="W777" s="41"/>
      <c r="X777" s="42"/>
      <c r="Y777" s="43"/>
      <c r="Z777" s="54"/>
      <c r="AA777" s="54"/>
      <c r="AB777" s="55"/>
      <c r="AC777" s="56"/>
    </row>
    <row r="778" spans="1:29" ht="28" x14ac:dyDescent="0.15">
      <c r="A778" s="24" t="s">
        <v>234</v>
      </c>
      <c r="B778" s="24" t="s">
        <v>235</v>
      </c>
      <c r="C778" s="30" t="s">
        <v>236</v>
      </c>
      <c r="D778" s="40"/>
      <c r="E778" s="41"/>
      <c r="F778" s="42"/>
      <c r="G778" s="43"/>
      <c r="H778" s="41"/>
      <c r="I778" s="42"/>
      <c r="J778" s="42"/>
      <c r="K778" s="42"/>
      <c r="L778" s="42"/>
      <c r="M778" s="43"/>
      <c r="N778" s="44"/>
      <c r="O778" s="44"/>
      <c r="P778" s="41"/>
      <c r="Q778" s="44"/>
      <c r="R778" s="44"/>
      <c r="S778" s="44"/>
      <c r="T778" s="41"/>
      <c r="U778" s="42"/>
      <c r="V778" s="43"/>
      <c r="W778" s="41"/>
      <c r="X778" s="42"/>
      <c r="Y778" s="43"/>
      <c r="Z778" s="44"/>
      <c r="AA778" s="44"/>
      <c r="AB778" s="44"/>
      <c r="AC778" s="43"/>
    </row>
    <row r="779" spans="1:29" x14ac:dyDescent="0.15">
      <c r="A779" s="25"/>
      <c r="C779" s="29" t="s">
        <v>698</v>
      </c>
      <c r="D779" s="40">
        <v>57.556700000000006</v>
      </c>
      <c r="E779" s="41">
        <v>64.48129999999999</v>
      </c>
      <c r="F779" s="42">
        <v>59.314500000000002</v>
      </c>
      <c r="G779" s="43">
        <v>54.518900000000002</v>
      </c>
      <c r="H779" s="41">
        <v>50</v>
      </c>
      <c r="I779" s="42">
        <v>54</v>
      </c>
      <c r="J779" s="42">
        <v>63.249999999999993</v>
      </c>
      <c r="K779" s="42">
        <v>66.5</v>
      </c>
      <c r="L779" s="42">
        <v>66.5</v>
      </c>
      <c r="M779" s="43">
        <v>70</v>
      </c>
      <c r="N779" s="44">
        <v>50.179700000000004</v>
      </c>
      <c r="O779" s="44">
        <v>64.831399999999988</v>
      </c>
      <c r="P779" s="41">
        <v>61.4499</v>
      </c>
      <c r="Q779" s="44">
        <v>56.4878</v>
      </c>
      <c r="R779" s="44">
        <v>56.397100000000002</v>
      </c>
      <c r="S779" s="44">
        <v>55.369599999999998</v>
      </c>
      <c r="T779" s="41">
        <v>67.484999999999999</v>
      </c>
      <c r="U779" s="42">
        <v>55.032000000000004</v>
      </c>
      <c r="V779" s="43">
        <v>34.113300000000002</v>
      </c>
      <c r="W779" s="41">
        <v>28.695500000000003</v>
      </c>
      <c r="X779" s="42">
        <v>57.807200000000002</v>
      </c>
      <c r="Y779" s="43">
        <v>74.138899999999992</v>
      </c>
      <c r="Z779" s="41">
        <v>67.272000000000006</v>
      </c>
      <c r="AA779" s="44">
        <v>62.635199999999998</v>
      </c>
      <c r="AB779" s="44">
        <v>62.594499999999996</v>
      </c>
      <c r="AC779" s="43">
        <v>54.915500000000002</v>
      </c>
    </row>
    <row r="780" spans="1:29" x14ac:dyDescent="0.15">
      <c r="A780" s="25"/>
      <c r="C780" s="29" t="s">
        <v>699</v>
      </c>
      <c r="D780" s="40">
        <v>2.4013</v>
      </c>
      <c r="E780" s="41">
        <v>6.1139000000000001</v>
      </c>
      <c r="F780" s="42">
        <v>1.7794999999999999</v>
      </c>
      <c r="G780" s="43">
        <v>2.0823999999999998</v>
      </c>
      <c r="H780" s="41">
        <v>2.5</v>
      </c>
      <c r="I780" s="42">
        <v>2.75</v>
      </c>
      <c r="J780" s="42">
        <v>3</v>
      </c>
      <c r="K780" s="42">
        <v>1.5</v>
      </c>
      <c r="L780" s="42">
        <v>1.7500000000000002</v>
      </c>
      <c r="M780" s="43">
        <v>1.5</v>
      </c>
      <c r="N780" s="44">
        <v>1.4919</v>
      </c>
      <c r="O780" s="44">
        <v>3.298</v>
      </c>
      <c r="P780" s="41">
        <v>3.0599000000000003</v>
      </c>
      <c r="Q780" s="44">
        <v>0.99330000000000007</v>
      </c>
      <c r="R780" s="44">
        <v>1.7208999999999999</v>
      </c>
      <c r="S780" s="44">
        <v>4.3242000000000003</v>
      </c>
      <c r="T780" s="41">
        <v>2.7631000000000001</v>
      </c>
      <c r="U780" s="42">
        <v>1.302</v>
      </c>
      <c r="V780" s="43">
        <v>2.6745000000000001</v>
      </c>
      <c r="W780" s="41">
        <v>1.4441999999999999</v>
      </c>
      <c r="X780" s="42">
        <v>2.4948000000000001</v>
      </c>
      <c r="Y780" s="43">
        <v>2.8882000000000003</v>
      </c>
      <c r="Z780" s="41">
        <v>2.4039999999999999</v>
      </c>
      <c r="AA780" s="44">
        <v>1.7997000000000001</v>
      </c>
      <c r="AB780" s="44">
        <v>1.6508</v>
      </c>
      <c r="AC780" s="43">
        <v>0.57320000000000004</v>
      </c>
    </row>
    <row r="781" spans="1:29" x14ac:dyDescent="0.15">
      <c r="A781" s="25"/>
      <c r="C781" s="29" t="s">
        <v>700</v>
      </c>
      <c r="D781" s="40">
        <v>28.084900000000001</v>
      </c>
      <c r="E781" s="41">
        <v>17.034600000000001</v>
      </c>
      <c r="F781" s="42">
        <v>27.980100000000004</v>
      </c>
      <c r="G781" s="43">
        <v>30.604100000000003</v>
      </c>
      <c r="H781" s="41">
        <v>30</v>
      </c>
      <c r="I781" s="42">
        <v>33.75</v>
      </c>
      <c r="J781" s="42">
        <v>26.25</v>
      </c>
      <c r="K781" s="42">
        <v>20.75</v>
      </c>
      <c r="L781" s="42">
        <v>21.5</v>
      </c>
      <c r="M781" s="43">
        <v>19.5</v>
      </c>
      <c r="N781" s="44">
        <v>33.475200000000001</v>
      </c>
      <c r="O781" s="44">
        <v>22.769300000000001</v>
      </c>
      <c r="P781" s="41">
        <v>21.694099999999999</v>
      </c>
      <c r="Q781" s="44">
        <v>30.868499999999997</v>
      </c>
      <c r="R781" s="44">
        <v>32.6494</v>
      </c>
      <c r="S781" s="44">
        <v>26.6999</v>
      </c>
      <c r="T781" s="41">
        <v>17.549899999999997</v>
      </c>
      <c r="U781" s="42">
        <v>31.185700000000001</v>
      </c>
      <c r="V781" s="43">
        <v>52.432699999999997</v>
      </c>
      <c r="W781" s="41">
        <v>59.462299999999999</v>
      </c>
      <c r="X781" s="42">
        <v>29.171999999999997</v>
      </c>
      <c r="Y781" s="43">
        <v>8.7011000000000003</v>
      </c>
      <c r="Z781" s="41">
        <v>20.4512</v>
      </c>
      <c r="AA781" s="44">
        <v>25.585599999999999</v>
      </c>
      <c r="AB781" s="44">
        <v>21.625800000000002</v>
      </c>
      <c r="AC781" s="43">
        <v>25.9847</v>
      </c>
    </row>
    <row r="782" spans="1:29" x14ac:dyDescent="0.15">
      <c r="A782" s="25"/>
      <c r="C782" s="29" t="s">
        <v>701</v>
      </c>
      <c r="D782" s="40">
        <v>2.0409000000000002</v>
      </c>
      <c r="E782" s="41">
        <v>2.1107999999999998</v>
      </c>
      <c r="F782" s="42">
        <v>1.7597999999999998</v>
      </c>
      <c r="G782" s="43">
        <v>2.27</v>
      </c>
      <c r="H782" s="41">
        <v>1.7500000000000002</v>
      </c>
      <c r="I782" s="42">
        <v>1.5</v>
      </c>
      <c r="J782" s="42">
        <v>2.75</v>
      </c>
      <c r="K782" s="42">
        <v>2.5</v>
      </c>
      <c r="L782" s="42">
        <v>2.25</v>
      </c>
      <c r="M782" s="43">
        <v>3.75</v>
      </c>
      <c r="N782" s="44">
        <v>3.3659000000000003</v>
      </c>
      <c r="O782" s="44">
        <v>0.73439999999999994</v>
      </c>
      <c r="P782" s="41">
        <v>2.7883999999999998</v>
      </c>
      <c r="Q782" s="44">
        <v>3.0975999999999999</v>
      </c>
      <c r="R782" s="44">
        <v>1.1459999999999999</v>
      </c>
      <c r="S782" s="44">
        <v>0.8647999999999999</v>
      </c>
      <c r="T782" s="41">
        <v>2.1143999999999998</v>
      </c>
      <c r="U782" s="42">
        <v>2.0985</v>
      </c>
      <c r="V782" s="43">
        <v>1.7916999999999998</v>
      </c>
      <c r="W782" s="41">
        <v>1.7762</v>
      </c>
      <c r="X782" s="42">
        <v>2.5090000000000003</v>
      </c>
      <c r="Y782" s="43">
        <v>1.7763999999999998</v>
      </c>
      <c r="Z782" s="41">
        <v>1.3825000000000001</v>
      </c>
      <c r="AA782" s="44">
        <v>1.1669</v>
      </c>
      <c r="AB782" s="44">
        <v>1.4238</v>
      </c>
      <c r="AC782" s="43">
        <v>1.5465</v>
      </c>
    </row>
    <row r="783" spans="1:29" x14ac:dyDescent="0.15">
      <c r="A783" s="25"/>
      <c r="C783" s="29" t="s">
        <v>702</v>
      </c>
      <c r="D783" s="40">
        <v>2.2185999999999999</v>
      </c>
      <c r="E783" s="41">
        <v>2.2909999999999999</v>
      </c>
      <c r="F783" s="42">
        <v>2.3022999999999998</v>
      </c>
      <c r="G783" s="43">
        <v>2.15</v>
      </c>
      <c r="H783" s="41">
        <v>2.75</v>
      </c>
      <c r="I783" s="42">
        <v>2.25</v>
      </c>
      <c r="J783" s="42">
        <v>1.7500000000000002</v>
      </c>
      <c r="K783" s="42">
        <v>2</v>
      </c>
      <c r="L783" s="42">
        <v>1.7500000000000002</v>
      </c>
      <c r="M783" s="43">
        <v>1.5</v>
      </c>
      <c r="N783" s="44">
        <v>4.1857999999999995</v>
      </c>
      <c r="O783" s="44">
        <v>0.2787</v>
      </c>
      <c r="P783" s="41">
        <v>2.8879999999999999</v>
      </c>
      <c r="Q783" s="44">
        <v>1.5313999999999999</v>
      </c>
      <c r="R783" s="44">
        <v>2.7716000000000003</v>
      </c>
      <c r="S783" s="44">
        <v>1.7904</v>
      </c>
      <c r="T783" s="41">
        <v>1.7434999999999998</v>
      </c>
      <c r="U783" s="42">
        <v>3.6827999999999999</v>
      </c>
      <c r="V783" s="43">
        <v>1.8568999999999998</v>
      </c>
      <c r="W783" s="41">
        <v>2.5015000000000001</v>
      </c>
      <c r="X783" s="42">
        <v>1.8629</v>
      </c>
      <c r="Y783" s="43">
        <v>2.3988999999999998</v>
      </c>
      <c r="Z783" s="41">
        <v>1.9863</v>
      </c>
      <c r="AA783" s="44">
        <v>2.4649000000000001</v>
      </c>
      <c r="AB783" s="44">
        <v>2.2654999999999998</v>
      </c>
      <c r="AC783" s="43">
        <v>2.4952999999999999</v>
      </c>
    </row>
    <row r="784" spans="1:29" x14ac:dyDescent="0.15">
      <c r="A784" s="25"/>
      <c r="C784" s="29" t="s">
        <v>703</v>
      </c>
      <c r="D784" s="40">
        <v>6.4199999999999993E-2</v>
      </c>
      <c r="E784" s="41">
        <v>0</v>
      </c>
      <c r="F784" s="42">
        <v>7.2999999999999995E-2</v>
      </c>
      <c r="G784" s="43">
        <v>7.2099999999999997E-2</v>
      </c>
      <c r="H784" s="41">
        <v>0</v>
      </c>
      <c r="I784" s="42">
        <v>0</v>
      </c>
      <c r="J784" s="42">
        <v>0.25</v>
      </c>
      <c r="K784" s="42">
        <v>0</v>
      </c>
      <c r="L784" s="42">
        <v>0.25</v>
      </c>
      <c r="M784" s="43">
        <v>0</v>
      </c>
      <c r="N784" s="44">
        <v>0</v>
      </c>
      <c r="O784" s="44">
        <v>0.1275</v>
      </c>
      <c r="P784" s="41">
        <v>0.1434</v>
      </c>
      <c r="Q784" s="44">
        <v>0.10150000000000001</v>
      </c>
      <c r="R784" s="44">
        <v>0</v>
      </c>
      <c r="S784" s="44">
        <v>0</v>
      </c>
      <c r="T784" s="41">
        <v>6.3299999999999995E-2</v>
      </c>
      <c r="U784" s="42">
        <v>0.12459999999999999</v>
      </c>
      <c r="V784" s="43">
        <v>0</v>
      </c>
      <c r="W784" s="41">
        <v>0</v>
      </c>
      <c r="X784" s="42">
        <v>0</v>
      </c>
      <c r="Y784" s="43">
        <v>0.16139999999999999</v>
      </c>
      <c r="Z784" s="41">
        <v>1.6938</v>
      </c>
      <c r="AA784" s="44">
        <v>1.0860000000000001</v>
      </c>
      <c r="AB784" s="44">
        <v>2.782</v>
      </c>
      <c r="AC784" s="43">
        <v>0.93130000000000002</v>
      </c>
    </row>
    <row r="785" spans="1:29" x14ac:dyDescent="0.15">
      <c r="A785" s="25"/>
      <c r="C785" s="29" t="s">
        <v>704</v>
      </c>
      <c r="D785" s="40">
        <v>1.8780999999999999</v>
      </c>
      <c r="E785" s="41">
        <v>0.6966</v>
      </c>
      <c r="F785" s="42">
        <v>2.1528999999999998</v>
      </c>
      <c r="G785" s="43">
        <v>1.9360999999999999</v>
      </c>
      <c r="H785" s="41">
        <v>3.5000000000000004</v>
      </c>
      <c r="I785" s="42">
        <v>2.5</v>
      </c>
      <c r="J785" s="42">
        <v>0.25</v>
      </c>
      <c r="K785" s="42">
        <v>0.5</v>
      </c>
      <c r="L785" s="42">
        <v>0</v>
      </c>
      <c r="M785" s="43">
        <v>0</v>
      </c>
      <c r="N785" s="44">
        <v>1.5311999999999999</v>
      </c>
      <c r="O785" s="44">
        <v>2.2202999999999999</v>
      </c>
      <c r="P785" s="41">
        <v>3.1571000000000002</v>
      </c>
      <c r="Q785" s="44">
        <v>0.88470000000000004</v>
      </c>
      <c r="R785" s="44">
        <v>2.1164000000000001</v>
      </c>
      <c r="S785" s="44">
        <v>1.5147999999999999</v>
      </c>
      <c r="T785" s="41">
        <v>1.0527</v>
      </c>
      <c r="U785" s="42">
        <v>2.2013000000000003</v>
      </c>
      <c r="V785" s="43">
        <v>3.6960000000000002</v>
      </c>
      <c r="W785" s="41">
        <v>2.4020000000000001</v>
      </c>
      <c r="X785" s="42">
        <v>2.0255000000000001</v>
      </c>
      <c r="Y785" s="43">
        <v>1.4505999999999999</v>
      </c>
      <c r="Z785" s="41">
        <v>0.67169999999999996</v>
      </c>
      <c r="AA785" s="44">
        <v>2.3033999999999999</v>
      </c>
      <c r="AB785" s="44">
        <v>2.7075999999999998</v>
      </c>
      <c r="AC785" s="43">
        <v>1.2807999999999999</v>
      </c>
    </row>
    <row r="786" spans="1:29" x14ac:dyDescent="0.15">
      <c r="A786" s="25"/>
      <c r="C786" s="29" t="s">
        <v>705</v>
      </c>
      <c r="D786" s="40">
        <v>5.0456000000000003</v>
      </c>
      <c r="E786" s="41">
        <v>6.4918000000000005</v>
      </c>
      <c r="F786" s="42">
        <v>3.9964</v>
      </c>
      <c r="G786" s="43">
        <v>5.6116000000000001</v>
      </c>
      <c r="H786" s="41">
        <v>9</v>
      </c>
      <c r="I786" s="42">
        <v>3.25</v>
      </c>
      <c r="J786" s="42">
        <v>1.7500000000000002</v>
      </c>
      <c r="K786" s="42">
        <v>4.25</v>
      </c>
      <c r="L786" s="42">
        <v>4.25</v>
      </c>
      <c r="M786" s="43">
        <v>3.25</v>
      </c>
      <c r="N786" s="44">
        <v>4.8159000000000001</v>
      </c>
      <c r="O786" s="44">
        <v>5.2720000000000002</v>
      </c>
      <c r="P786" s="41">
        <v>4.1541000000000006</v>
      </c>
      <c r="Q786" s="44">
        <v>4.9221000000000004</v>
      </c>
      <c r="R786" s="44">
        <v>2.8193000000000001</v>
      </c>
      <c r="S786" s="44">
        <v>8.8192000000000004</v>
      </c>
      <c r="T786" s="41">
        <v>6.3011999999999997</v>
      </c>
      <c r="U786" s="42">
        <v>3.6568000000000005</v>
      </c>
      <c r="V786" s="43">
        <v>3.3005</v>
      </c>
      <c r="W786" s="41">
        <v>3.3182000000000005</v>
      </c>
      <c r="X786" s="42">
        <v>3.5435000000000003</v>
      </c>
      <c r="Y786" s="43">
        <v>7.4747999999999992</v>
      </c>
      <c r="Z786" s="41">
        <v>3.2075999999999998</v>
      </c>
      <c r="AA786" s="44">
        <v>2.5400999999999998</v>
      </c>
      <c r="AB786" s="44">
        <v>4.5532000000000004</v>
      </c>
      <c r="AC786" s="43">
        <v>10.327</v>
      </c>
    </row>
    <row r="787" spans="1:29" x14ac:dyDescent="0.15">
      <c r="A787" s="25"/>
      <c r="C787" s="29" t="s">
        <v>106</v>
      </c>
      <c r="D787" s="40">
        <v>0.38879999999999998</v>
      </c>
      <c r="E787" s="41">
        <v>0.2621</v>
      </c>
      <c r="F787" s="42">
        <v>0.26679999999999998</v>
      </c>
      <c r="G787" s="43">
        <v>0.52029999999999998</v>
      </c>
      <c r="H787" s="41">
        <v>0.5</v>
      </c>
      <c r="I787" s="42">
        <v>0</v>
      </c>
      <c r="J787" s="42">
        <v>0.5</v>
      </c>
      <c r="K787" s="42">
        <v>0.25</v>
      </c>
      <c r="L787" s="42">
        <v>1</v>
      </c>
      <c r="M787" s="43">
        <v>0.5</v>
      </c>
      <c r="N787" s="44">
        <v>0.72449999999999992</v>
      </c>
      <c r="O787" s="44">
        <v>5.7700000000000001E-2</v>
      </c>
      <c r="P787" s="41">
        <v>0.31519999999999998</v>
      </c>
      <c r="Q787" s="44">
        <v>0.49259999999999998</v>
      </c>
      <c r="R787" s="44">
        <v>0.37929999999999997</v>
      </c>
      <c r="S787" s="44">
        <v>0.35389999999999999</v>
      </c>
      <c r="T787" s="41">
        <v>0.45319999999999994</v>
      </c>
      <c r="U787" s="42">
        <v>0.46729999999999999</v>
      </c>
      <c r="V787" s="43">
        <v>0.1343</v>
      </c>
      <c r="W787" s="41">
        <v>0.40020000000000006</v>
      </c>
      <c r="X787" s="42">
        <v>0.41070000000000007</v>
      </c>
      <c r="Y787" s="43">
        <v>0.36470000000000002</v>
      </c>
      <c r="Z787" s="41">
        <v>0.60709999999999997</v>
      </c>
      <c r="AA787" s="44">
        <v>0.22040000000000001</v>
      </c>
      <c r="AB787" s="44">
        <v>0.31119999999999998</v>
      </c>
      <c r="AC787" s="43">
        <v>0.4551</v>
      </c>
    </row>
    <row r="788" spans="1:29" x14ac:dyDescent="0.15">
      <c r="A788" s="25"/>
      <c r="C788" s="29" t="s">
        <v>706</v>
      </c>
      <c r="D788" s="40">
        <v>0.23579999999999998</v>
      </c>
      <c r="E788" s="41">
        <v>0.2621</v>
      </c>
      <c r="F788" s="42">
        <v>0.30349999999999999</v>
      </c>
      <c r="G788" s="43">
        <v>0.17610000000000001</v>
      </c>
      <c r="H788" s="41">
        <v>0</v>
      </c>
      <c r="I788" s="42">
        <v>0</v>
      </c>
      <c r="J788" s="42">
        <v>0.25</v>
      </c>
      <c r="K788" s="42">
        <v>1</v>
      </c>
      <c r="L788" s="42">
        <v>0.75</v>
      </c>
      <c r="M788" s="43">
        <v>0</v>
      </c>
      <c r="N788" s="44">
        <v>0.1157</v>
      </c>
      <c r="O788" s="44">
        <v>0.35420000000000001</v>
      </c>
      <c r="P788" s="41">
        <v>0.23430000000000001</v>
      </c>
      <c r="Q788" s="44">
        <v>0.42230000000000001</v>
      </c>
      <c r="R788" s="44">
        <v>0</v>
      </c>
      <c r="S788" s="44">
        <v>0.2631</v>
      </c>
      <c r="T788" s="41">
        <v>0.32030000000000003</v>
      </c>
      <c r="U788" s="42">
        <v>0.24910000000000002</v>
      </c>
      <c r="V788" s="43">
        <v>0</v>
      </c>
      <c r="W788" s="41">
        <v>0</v>
      </c>
      <c r="X788" s="42">
        <v>0.17449999999999999</v>
      </c>
      <c r="Y788" s="43">
        <v>0.43119999999999997</v>
      </c>
      <c r="Z788" s="54"/>
      <c r="AA788" s="55"/>
      <c r="AB788" s="55"/>
      <c r="AC788" s="43">
        <v>0.25540000000000002</v>
      </c>
    </row>
    <row r="789" spans="1:29" x14ac:dyDescent="0.15">
      <c r="A789" s="25"/>
      <c r="C789" s="29" t="s">
        <v>545</v>
      </c>
      <c r="D789" s="40">
        <v>8.5099999999999995E-2</v>
      </c>
      <c r="E789" s="41">
        <v>0.25579999999999997</v>
      </c>
      <c r="F789" s="42">
        <v>7.1199999999999999E-2</v>
      </c>
      <c r="G789" s="43">
        <v>5.8200000000000002E-2</v>
      </c>
      <c r="H789" s="41">
        <v>0</v>
      </c>
      <c r="I789" s="42">
        <v>0</v>
      </c>
      <c r="J789" s="42">
        <v>0</v>
      </c>
      <c r="K789" s="42">
        <v>0.75</v>
      </c>
      <c r="L789" s="42">
        <v>0</v>
      </c>
      <c r="M789" s="43">
        <v>0</v>
      </c>
      <c r="N789" s="44">
        <v>0.1142</v>
      </c>
      <c r="O789" s="44">
        <v>5.6300000000000003E-2</v>
      </c>
      <c r="P789" s="41">
        <v>0.1157</v>
      </c>
      <c r="Q789" s="44">
        <v>0.1981</v>
      </c>
      <c r="R789" s="44">
        <v>0</v>
      </c>
      <c r="S789" s="44">
        <v>0</v>
      </c>
      <c r="T789" s="41">
        <v>0.15340000000000001</v>
      </c>
      <c r="U789" s="42">
        <v>0</v>
      </c>
      <c r="V789" s="43">
        <v>0</v>
      </c>
      <c r="W789" s="41">
        <v>0</v>
      </c>
      <c r="X789" s="42">
        <v>0</v>
      </c>
      <c r="Y789" s="43">
        <v>0.21389999999999998</v>
      </c>
      <c r="Z789" s="41">
        <v>0.32379999999999998</v>
      </c>
      <c r="AA789" s="44">
        <v>0.1978</v>
      </c>
      <c r="AB789" s="44">
        <v>8.5599999999999996E-2</v>
      </c>
      <c r="AC789" s="43">
        <v>1.2351000000000001</v>
      </c>
    </row>
    <row r="790" spans="1:29" x14ac:dyDescent="0.15">
      <c r="A790" s="25"/>
      <c r="D790" s="40"/>
      <c r="E790" s="41"/>
      <c r="F790" s="42"/>
      <c r="G790" s="43"/>
      <c r="H790" s="41"/>
      <c r="I790" s="42"/>
      <c r="J790" s="42"/>
      <c r="K790" s="42"/>
      <c r="L790" s="42"/>
      <c r="M790" s="43"/>
      <c r="N790" s="44"/>
      <c r="O790" s="44"/>
      <c r="P790" s="41"/>
      <c r="Q790" s="44"/>
      <c r="R790" s="44"/>
      <c r="S790" s="44"/>
      <c r="T790" s="41"/>
      <c r="U790" s="42"/>
      <c r="V790" s="43"/>
      <c r="W790" s="41"/>
      <c r="X790" s="42"/>
      <c r="Y790" s="43"/>
      <c r="Z790" s="44"/>
      <c r="AA790" s="44"/>
      <c r="AB790" s="44"/>
      <c r="AC790" s="43"/>
    </row>
    <row r="791" spans="1:29" ht="42" x14ac:dyDescent="0.15">
      <c r="A791" s="25"/>
      <c r="B791" s="24" t="s">
        <v>697</v>
      </c>
      <c r="C791" s="30" t="s">
        <v>717</v>
      </c>
      <c r="D791" s="40"/>
      <c r="E791" s="41"/>
      <c r="F791" s="42"/>
      <c r="G791" s="43"/>
      <c r="H791" s="41"/>
      <c r="I791" s="42"/>
      <c r="J791" s="42"/>
      <c r="K791" s="42"/>
      <c r="L791" s="42"/>
      <c r="M791" s="43"/>
      <c r="N791" s="44"/>
      <c r="O791" s="44"/>
      <c r="P791" s="41"/>
      <c r="Q791" s="44"/>
      <c r="R791" s="44"/>
      <c r="S791" s="44"/>
      <c r="T791" s="41"/>
      <c r="U791" s="42"/>
      <c r="V791" s="43"/>
      <c r="W791" s="41"/>
      <c r="X791" s="42"/>
      <c r="Y791" s="43"/>
      <c r="Z791" s="44"/>
      <c r="AA791" s="44"/>
      <c r="AB791" s="44"/>
      <c r="AC791" s="43"/>
    </row>
    <row r="792" spans="1:29" x14ac:dyDescent="0.15">
      <c r="A792" s="25"/>
      <c r="C792" s="29" t="s">
        <v>718</v>
      </c>
      <c r="D792" s="40">
        <v>0.1762</v>
      </c>
      <c r="E792" s="41"/>
      <c r="F792" s="42"/>
      <c r="G792" s="43"/>
      <c r="H792" s="41"/>
      <c r="I792" s="42"/>
      <c r="J792" s="42"/>
      <c r="K792" s="42"/>
      <c r="L792" s="42"/>
      <c r="M792" s="43"/>
      <c r="N792" s="44"/>
      <c r="O792" s="44"/>
      <c r="P792" s="41"/>
      <c r="Q792" s="44"/>
      <c r="R792" s="44"/>
      <c r="S792" s="44"/>
      <c r="T792" s="41"/>
      <c r="U792" s="42"/>
      <c r="V792" s="43"/>
      <c r="W792" s="41"/>
      <c r="X792" s="42"/>
      <c r="Y792" s="43"/>
      <c r="Z792" s="44"/>
      <c r="AA792" s="44"/>
      <c r="AB792" s="44"/>
      <c r="AC792" s="43"/>
    </row>
    <row r="793" spans="1:29" x14ac:dyDescent="0.15">
      <c r="A793" s="25"/>
      <c r="C793" s="29" t="s">
        <v>716</v>
      </c>
      <c r="D793" s="40">
        <v>7.7200000000000005E-2</v>
      </c>
      <c r="E793" s="41"/>
      <c r="F793" s="42"/>
      <c r="G793" s="43"/>
      <c r="H793" s="41"/>
      <c r="I793" s="42"/>
      <c r="J793" s="42"/>
      <c r="K793" s="42"/>
      <c r="L793" s="42"/>
      <c r="M793" s="43"/>
      <c r="N793" s="44"/>
      <c r="O793" s="44"/>
      <c r="P793" s="41"/>
      <c r="Q793" s="44"/>
      <c r="R793" s="44"/>
      <c r="S793" s="44"/>
      <c r="T793" s="41"/>
      <c r="U793" s="42"/>
      <c r="V793" s="43"/>
      <c r="W793" s="41"/>
      <c r="X793" s="42"/>
      <c r="Y793" s="43"/>
      <c r="Z793" s="44"/>
      <c r="AA793" s="44"/>
      <c r="AB793" s="44"/>
      <c r="AC793" s="43"/>
    </row>
    <row r="794" spans="1:29" x14ac:dyDescent="0.15">
      <c r="A794" s="25"/>
      <c r="C794" s="29" t="s">
        <v>545</v>
      </c>
      <c r="D794" s="40">
        <v>0.13539999999999999</v>
      </c>
      <c r="E794" s="41"/>
      <c r="F794" s="42"/>
      <c r="G794" s="43"/>
      <c r="H794" s="41"/>
      <c r="I794" s="42"/>
      <c r="J794" s="42"/>
      <c r="K794" s="42"/>
      <c r="L794" s="42"/>
      <c r="M794" s="43"/>
      <c r="N794" s="44"/>
      <c r="O794" s="44"/>
      <c r="P794" s="41"/>
      <c r="Q794" s="44"/>
      <c r="R794" s="44"/>
      <c r="S794" s="44"/>
      <c r="T794" s="41"/>
      <c r="U794" s="42"/>
      <c r="V794" s="43"/>
      <c r="W794" s="41"/>
      <c r="X794" s="42"/>
      <c r="Y794" s="43"/>
      <c r="Z794" s="44"/>
      <c r="AA794" s="44"/>
      <c r="AB794" s="44"/>
      <c r="AC794" s="43"/>
    </row>
    <row r="795" spans="1:29" x14ac:dyDescent="0.15">
      <c r="A795" s="25"/>
      <c r="C795" s="29" t="s">
        <v>572</v>
      </c>
      <c r="D795" s="40">
        <v>99.611199999999997</v>
      </c>
      <c r="E795" s="44"/>
      <c r="F795" s="44"/>
      <c r="G795" s="44"/>
      <c r="H795" s="41"/>
      <c r="I795" s="42"/>
      <c r="J795" s="42"/>
      <c r="K795" s="42"/>
      <c r="L795" s="42"/>
      <c r="M795" s="43"/>
      <c r="N795" s="44"/>
      <c r="O795" s="43"/>
      <c r="P795" s="44"/>
      <c r="Q795" s="44"/>
      <c r="R795" s="44"/>
      <c r="S795" s="43"/>
      <c r="T795" s="44"/>
      <c r="U795" s="44"/>
      <c r="V795" s="44"/>
      <c r="W795" s="41"/>
      <c r="X795" s="44"/>
      <c r="Y795" s="43"/>
      <c r="Z795" s="44"/>
      <c r="AA795" s="44"/>
      <c r="AB795" s="44"/>
      <c r="AC795" s="43"/>
    </row>
    <row r="796" spans="1:29" x14ac:dyDescent="0.15">
      <c r="A796" s="25"/>
      <c r="D796" s="40"/>
      <c r="E796" s="41"/>
      <c r="F796" s="42"/>
      <c r="G796" s="43"/>
      <c r="H796" s="41"/>
      <c r="I796" s="42"/>
      <c r="J796" s="42"/>
      <c r="K796" s="42"/>
      <c r="L796" s="42"/>
      <c r="M796" s="43"/>
      <c r="N796" s="44"/>
      <c r="O796" s="44"/>
      <c r="P796" s="41"/>
      <c r="Q796" s="44"/>
      <c r="R796" s="44"/>
      <c r="S796" s="44"/>
      <c r="T796" s="41"/>
      <c r="U796" s="42"/>
      <c r="V796" s="43"/>
      <c r="W796" s="41"/>
      <c r="X796" s="42"/>
      <c r="Y796" s="43"/>
      <c r="Z796" s="44"/>
      <c r="AA796" s="44"/>
      <c r="AB796" s="44"/>
      <c r="AC796" s="43"/>
    </row>
    <row r="797" spans="1:29" ht="56" x14ac:dyDescent="0.15">
      <c r="A797" s="25"/>
      <c r="B797" s="24" t="s">
        <v>237</v>
      </c>
      <c r="C797" s="30" t="s">
        <v>238</v>
      </c>
      <c r="D797" s="40"/>
      <c r="E797" s="41"/>
      <c r="F797" s="42"/>
      <c r="G797" s="43"/>
      <c r="H797" s="41"/>
      <c r="I797" s="42"/>
      <c r="J797" s="42"/>
      <c r="K797" s="42"/>
      <c r="L797" s="42"/>
      <c r="M797" s="43"/>
      <c r="N797" s="44"/>
      <c r="O797" s="44"/>
      <c r="P797" s="41"/>
      <c r="Q797" s="44"/>
      <c r="R797" s="44"/>
      <c r="S797" s="44"/>
      <c r="T797" s="41"/>
      <c r="U797" s="42"/>
      <c r="V797" s="43"/>
      <c r="W797" s="41"/>
      <c r="X797" s="42"/>
      <c r="Y797" s="43"/>
      <c r="Z797" s="44"/>
      <c r="AA797" s="44"/>
      <c r="AB797" s="44"/>
      <c r="AC797" s="43"/>
    </row>
    <row r="798" spans="1:29" x14ac:dyDescent="0.15">
      <c r="A798" s="25"/>
      <c r="C798" s="29" t="s">
        <v>102</v>
      </c>
      <c r="D798" s="40">
        <v>14.583499999999999</v>
      </c>
      <c r="E798" s="42">
        <v>26.587100000000003</v>
      </c>
      <c r="F798" s="42">
        <v>11.746600000000001</v>
      </c>
      <c r="G798" s="43">
        <v>14.2065</v>
      </c>
      <c r="H798" s="41">
        <v>21.75</v>
      </c>
      <c r="I798" s="42">
        <v>10.75</v>
      </c>
      <c r="J798" s="42">
        <v>10.5</v>
      </c>
      <c r="K798" s="42">
        <v>12.5</v>
      </c>
      <c r="L798" s="42">
        <v>13.5</v>
      </c>
      <c r="M798" s="43">
        <v>9.5</v>
      </c>
      <c r="N798" s="44">
        <v>16.0075</v>
      </c>
      <c r="O798" s="44">
        <v>13.1792</v>
      </c>
      <c r="P798" s="41">
        <v>14.8178</v>
      </c>
      <c r="Q798" s="44">
        <v>14.6029</v>
      </c>
      <c r="R798" s="44">
        <v>14.638200000000001</v>
      </c>
      <c r="S798" s="44">
        <v>14.205400000000001</v>
      </c>
      <c r="T798" s="41">
        <v>13.970699999999999</v>
      </c>
      <c r="U798" s="42">
        <v>16.143699999999999</v>
      </c>
      <c r="V798" s="43">
        <v>14.522399999999999</v>
      </c>
      <c r="W798" s="41">
        <v>13.357099999999999</v>
      </c>
      <c r="X798" s="42">
        <v>14.6928</v>
      </c>
      <c r="Y798" s="43">
        <v>15.1214</v>
      </c>
      <c r="Z798" s="54"/>
      <c r="AA798" s="54"/>
      <c r="AB798" s="55"/>
      <c r="AC798" s="56"/>
    </row>
    <row r="799" spans="1:29" x14ac:dyDescent="0.15">
      <c r="A799" s="25"/>
      <c r="C799" s="29">
        <v>2</v>
      </c>
      <c r="D799" s="40">
        <v>5.5627000000000004</v>
      </c>
      <c r="E799" s="42">
        <v>5.3882000000000003</v>
      </c>
      <c r="F799" s="42">
        <v>5.9024999999999999</v>
      </c>
      <c r="G799" s="43">
        <v>5.3654999999999999</v>
      </c>
      <c r="H799" s="41">
        <v>5.5</v>
      </c>
      <c r="I799" s="42">
        <v>5.75</v>
      </c>
      <c r="J799" s="42">
        <v>5.5</v>
      </c>
      <c r="K799" s="42">
        <v>8.25</v>
      </c>
      <c r="L799" s="42">
        <v>2.75</v>
      </c>
      <c r="M799" s="43">
        <v>5.5</v>
      </c>
      <c r="N799" s="44">
        <v>5.2797000000000001</v>
      </c>
      <c r="O799" s="44">
        <v>5.8418999999999999</v>
      </c>
      <c r="P799" s="41">
        <v>3.7981000000000003</v>
      </c>
      <c r="Q799" s="44">
        <v>6.1997999999999998</v>
      </c>
      <c r="R799" s="44">
        <v>6.5409999999999995</v>
      </c>
      <c r="S799" s="44">
        <v>5.3651</v>
      </c>
      <c r="T799" s="41">
        <v>5.07</v>
      </c>
      <c r="U799" s="42">
        <v>6.0734000000000004</v>
      </c>
      <c r="V799" s="43">
        <v>6.3129000000000008</v>
      </c>
      <c r="W799" s="41">
        <v>4.8107999999999995</v>
      </c>
      <c r="X799" s="42">
        <v>4.6672000000000002</v>
      </c>
      <c r="Y799" s="43">
        <v>6.8676000000000004</v>
      </c>
      <c r="Z799" s="54"/>
      <c r="AA799" s="54"/>
      <c r="AB799" s="55"/>
      <c r="AC799" s="56"/>
    </row>
    <row r="800" spans="1:29" x14ac:dyDescent="0.15">
      <c r="A800" s="25"/>
      <c r="C800" s="29">
        <v>3</v>
      </c>
      <c r="D800" s="40">
        <v>6.6114999999999995</v>
      </c>
      <c r="E800" s="42">
        <v>8.7959999999999994</v>
      </c>
      <c r="F800" s="42">
        <v>7.3968000000000007</v>
      </c>
      <c r="G800" s="43">
        <v>5.5204999999999993</v>
      </c>
      <c r="H800" s="41">
        <v>5.25</v>
      </c>
      <c r="I800" s="42">
        <v>7.75</v>
      </c>
      <c r="J800" s="42">
        <v>7.2499999999999991</v>
      </c>
      <c r="K800" s="42">
        <v>9.5</v>
      </c>
      <c r="L800" s="42">
        <v>4.5</v>
      </c>
      <c r="M800" s="43">
        <v>4.75</v>
      </c>
      <c r="N800" s="44">
        <v>6.0706999999999995</v>
      </c>
      <c r="O800" s="44">
        <v>7.1446999999999994</v>
      </c>
      <c r="P800" s="41">
        <v>7.1401999999999992</v>
      </c>
      <c r="Q800" s="44">
        <v>7.3735999999999997</v>
      </c>
      <c r="R800" s="44">
        <v>6.5716000000000001</v>
      </c>
      <c r="S800" s="44">
        <v>5.1966000000000001</v>
      </c>
      <c r="T800" s="41">
        <v>6.4390000000000001</v>
      </c>
      <c r="U800" s="42">
        <v>6.7072000000000003</v>
      </c>
      <c r="V800" s="43">
        <v>6.9828999999999999</v>
      </c>
      <c r="W800" s="41">
        <v>4.8918999999999997</v>
      </c>
      <c r="X800" s="42">
        <v>6.9446999999999992</v>
      </c>
      <c r="Y800" s="43">
        <v>7.2614000000000001</v>
      </c>
      <c r="Z800" s="54"/>
      <c r="AA800" s="54"/>
      <c r="AB800" s="55"/>
      <c r="AC800" s="56"/>
    </row>
    <row r="801" spans="1:29" x14ac:dyDescent="0.15">
      <c r="A801" s="25"/>
      <c r="C801" s="29">
        <v>4</v>
      </c>
      <c r="D801" s="40">
        <v>5.5811000000000002</v>
      </c>
      <c r="E801" s="42">
        <v>5.7029999999999994</v>
      </c>
      <c r="F801" s="42">
        <v>5.3344999999999994</v>
      </c>
      <c r="G801" s="43">
        <v>5.7240000000000002</v>
      </c>
      <c r="H801" s="41">
        <v>6.5</v>
      </c>
      <c r="I801" s="42">
        <v>6</v>
      </c>
      <c r="J801" s="42">
        <v>4</v>
      </c>
      <c r="K801" s="42">
        <v>6.5</v>
      </c>
      <c r="L801" s="42">
        <v>4.25</v>
      </c>
      <c r="M801" s="43">
        <v>2.25</v>
      </c>
      <c r="N801" s="44">
        <v>5.1496000000000004</v>
      </c>
      <c r="O801" s="44">
        <v>6.0065</v>
      </c>
      <c r="P801" s="41">
        <v>5.5536000000000003</v>
      </c>
      <c r="Q801" s="44">
        <v>6.2415000000000003</v>
      </c>
      <c r="R801" s="44">
        <v>5.2770999999999999</v>
      </c>
      <c r="S801" s="44">
        <v>5.2008999999999999</v>
      </c>
      <c r="T801" s="41">
        <v>5.1344000000000003</v>
      </c>
      <c r="U801" s="42">
        <v>3.8613</v>
      </c>
      <c r="V801" s="43">
        <v>8.6750999999999987</v>
      </c>
      <c r="W801" s="41">
        <v>6.5053000000000001</v>
      </c>
      <c r="X801" s="42">
        <v>4.9821999999999997</v>
      </c>
      <c r="Y801" s="43">
        <v>5.4600999999999997</v>
      </c>
      <c r="Z801" s="54"/>
      <c r="AA801" s="54"/>
      <c r="AB801" s="55"/>
      <c r="AC801" s="56"/>
    </row>
    <row r="802" spans="1:29" x14ac:dyDescent="0.15">
      <c r="A802" s="25"/>
      <c r="C802" s="29">
        <v>5</v>
      </c>
      <c r="D802" s="40">
        <v>15.073</v>
      </c>
      <c r="E802" s="42">
        <v>18.693899999999999</v>
      </c>
      <c r="F802" s="42">
        <v>15.8193</v>
      </c>
      <c r="G802" s="43">
        <v>13.3878</v>
      </c>
      <c r="H802" s="41">
        <v>14.75</v>
      </c>
      <c r="I802" s="42">
        <v>15.25</v>
      </c>
      <c r="J802" s="42">
        <v>12.25</v>
      </c>
      <c r="K802" s="42">
        <v>18</v>
      </c>
      <c r="L802" s="42">
        <v>16</v>
      </c>
      <c r="M802" s="43">
        <v>15.25</v>
      </c>
      <c r="N802" s="44">
        <v>13.993500000000001</v>
      </c>
      <c r="O802" s="44">
        <v>16.137599999999999</v>
      </c>
      <c r="P802" s="41">
        <v>13.994699999999998</v>
      </c>
      <c r="Q802" s="44">
        <v>16.573</v>
      </c>
      <c r="R802" s="44">
        <v>14.8086</v>
      </c>
      <c r="S802" s="44">
        <v>14.9192</v>
      </c>
      <c r="T802" s="41">
        <v>16.163499999999999</v>
      </c>
      <c r="U802" s="42">
        <v>14.6669</v>
      </c>
      <c r="V802" s="43">
        <v>12.7128</v>
      </c>
      <c r="W802" s="41">
        <v>13.672999999999998</v>
      </c>
      <c r="X802" s="42">
        <v>16.110099999999999</v>
      </c>
      <c r="Y802" s="43">
        <v>14.963099999999999</v>
      </c>
      <c r="Z802" s="54"/>
      <c r="AA802" s="54"/>
      <c r="AB802" s="55"/>
      <c r="AC802" s="56"/>
    </row>
    <row r="803" spans="1:29" x14ac:dyDescent="0.15">
      <c r="A803" s="25"/>
      <c r="C803" s="29">
        <v>6</v>
      </c>
      <c r="D803" s="40">
        <v>11.2357</v>
      </c>
      <c r="E803" s="42">
        <v>11.636900000000001</v>
      </c>
      <c r="F803" s="42">
        <v>12.0716</v>
      </c>
      <c r="G803" s="43">
        <v>10.5434</v>
      </c>
      <c r="H803" s="41">
        <v>8.5</v>
      </c>
      <c r="I803" s="42">
        <v>13.25</v>
      </c>
      <c r="J803" s="42">
        <v>13</v>
      </c>
      <c r="K803" s="42">
        <v>12.5</v>
      </c>
      <c r="L803" s="42">
        <v>10</v>
      </c>
      <c r="M803" s="43">
        <v>12</v>
      </c>
      <c r="N803" s="44">
        <v>10.3226</v>
      </c>
      <c r="O803" s="44">
        <v>12.136200000000001</v>
      </c>
      <c r="P803" s="41">
        <v>11.651300000000001</v>
      </c>
      <c r="Q803" s="44">
        <v>10.1639</v>
      </c>
      <c r="R803" s="44">
        <v>11.7743</v>
      </c>
      <c r="S803" s="44">
        <v>11.504899999999999</v>
      </c>
      <c r="T803" s="41">
        <v>11.5045</v>
      </c>
      <c r="U803" s="42">
        <v>10.2536</v>
      </c>
      <c r="V803" s="43">
        <v>11.655999999999999</v>
      </c>
      <c r="W803" s="41">
        <v>12.5898</v>
      </c>
      <c r="X803" s="42">
        <v>11.4091</v>
      </c>
      <c r="Y803" s="43">
        <v>10.367700000000001</v>
      </c>
      <c r="Z803" s="54"/>
      <c r="AA803" s="54"/>
      <c r="AB803" s="55"/>
      <c r="AC803" s="56"/>
    </row>
    <row r="804" spans="1:29" x14ac:dyDescent="0.15">
      <c r="A804" s="25"/>
      <c r="C804" s="29">
        <v>7</v>
      </c>
      <c r="D804" s="40">
        <v>16.681799999999999</v>
      </c>
      <c r="E804" s="42">
        <v>5.6591000000000005</v>
      </c>
      <c r="F804" s="42">
        <v>19.461400000000001</v>
      </c>
      <c r="G804" s="43">
        <v>17.040500000000002</v>
      </c>
      <c r="H804" s="41">
        <v>13.750000000000002</v>
      </c>
      <c r="I804" s="42">
        <v>16.75</v>
      </c>
      <c r="J804" s="42">
        <v>25</v>
      </c>
      <c r="K804" s="42">
        <v>10.25</v>
      </c>
      <c r="L804" s="42">
        <v>17</v>
      </c>
      <c r="M804" s="43">
        <v>27.250000000000004</v>
      </c>
      <c r="N804" s="44">
        <v>18.390799999999999</v>
      </c>
      <c r="O804" s="44">
        <v>14.996599999999999</v>
      </c>
      <c r="P804" s="41">
        <v>17.4116</v>
      </c>
      <c r="Q804" s="44">
        <v>16.495899999999999</v>
      </c>
      <c r="R804" s="44">
        <v>18.25</v>
      </c>
      <c r="S804" s="44">
        <v>13.709399999999999</v>
      </c>
      <c r="T804" s="41">
        <v>15.2417</v>
      </c>
      <c r="U804" s="42">
        <v>18.355399999999999</v>
      </c>
      <c r="V804" s="43">
        <v>18.310600000000001</v>
      </c>
      <c r="W804" s="41">
        <v>20.084399999999999</v>
      </c>
      <c r="X804" s="42">
        <v>17.654900000000001</v>
      </c>
      <c r="Y804" s="43">
        <v>13.7277</v>
      </c>
      <c r="Z804" s="54"/>
      <c r="AA804" s="54"/>
      <c r="AB804" s="55"/>
      <c r="AC804" s="56"/>
    </row>
    <row r="805" spans="1:29" x14ac:dyDescent="0.15">
      <c r="A805" s="25"/>
      <c r="C805" s="29">
        <v>8</v>
      </c>
      <c r="D805" s="40">
        <v>17.279700000000002</v>
      </c>
      <c r="E805" s="42">
        <v>10.3552</v>
      </c>
      <c r="F805" s="42">
        <v>16.472200000000001</v>
      </c>
      <c r="G805" s="43">
        <v>19.4131</v>
      </c>
      <c r="H805" s="41">
        <v>17.25</v>
      </c>
      <c r="I805" s="42">
        <v>15.5</v>
      </c>
      <c r="J805" s="42">
        <v>17.25</v>
      </c>
      <c r="K805" s="42">
        <v>17.25</v>
      </c>
      <c r="L805" s="42">
        <v>22.5</v>
      </c>
      <c r="M805" s="43">
        <v>15</v>
      </c>
      <c r="N805" s="44">
        <v>16.940999999999999</v>
      </c>
      <c r="O805" s="44">
        <v>17.613699999999998</v>
      </c>
      <c r="P805" s="41">
        <v>16.739899999999999</v>
      </c>
      <c r="Q805" s="44">
        <v>16.997599999999998</v>
      </c>
      <c r="R805" s="44">
        <v>15.265500000000001</v>
      </c>
      <c r="S805" s="44">
        <v>20.786300000000001</v>
      </c>
      <c r="T805" s="41">
        <v>18.143500000000003</v>
      </c>
      <c r="U805" s="42">
        <v>17.3504</v>
      </c>
      <c r="V805" s="43">
        <v>14.996</v>
      </c>
      <c r="W805" s="41">
        <v>17.739699999999999</v>
      </c>
      <c r="X805" s="42">
        <v>17.3718</v>
      </c>
      <c r="Y805" s="43">
        <v>17.049400000000002</v>
      </c>
      <c r="Z805" s="54"/>
      <c r="AA805" s="54"/>
      <c r="AB805" s="55"/>
      <c r="AC805" s="56"/>
    </row>
    <row r="806" spans="1:29" x14ac:dyDescent="0.15">
      <c r="A806" s="25"/>
      <c r="C806" s="29">
        <v>9</v>
      </c>
      <c r="D806" s="40">
        <v>4.3932000000000002</v>
      </c>
      <c r="E806" s="42">
        <v>3.6769000000000003</v>
      </c>
      <c r="F806" s="42">
        <v>3.7642000000000002</v>
      </c>
      <c r="G806" s="43">
        <v>5.1031000000000004</v>
      </c>
      <c r="H806" s="41">
        <v>3.5000000000000004</v>
      </c>
      <c r="I806" s="42">
        <v>5.25</v>
      </c>
      <c r="J806" s="42">
        <v>4.25</v>
      </c>
      <c r="K806" s="42">
        <v>2.25</v>
      </c>
      <c r="L806" s="42">
        <v>6</v>
      </c>
      <c r="M806" s="43">
        <v>7.2499999999999991</v>
      </c>
      <c r="N806" s="44">
        <v>4.3166000000000002</v>
      </c>
      <c r="O806" s="44">
        <v>4.4687999999999999</v>
      </c>
      <c r="P806" s="41">
        <v>4.5821000000000005</v>
      </c>
      <c r="Q806" s="44">
        <v>2.7</v>
      </c>
      <c r="R806" s="44">
        <v>5.1182999999999996</v>
      </c>
      <c r="S806" s="44">
        <v>5.6748000000000003</v>
      </c>
      <c r="T806" s="41">
        <v>4.4725999999999999</v>
      </c>
      <c r="U806" s="42">
        <v>4.0727000000000002</v>
      </c>
      <c r="V806" s="43">
        <v>4.5548000000000002</v>
      </c>
      <c r="W806" s="41">
        <v>4.0841000000000003</v>
      </c>
      <c r="X806" s="42">
        <v>3.7011000000000003</v>
      </c>
      <c r="Y806" s="43">
        <v>5.2442000000000002</v>
      </c>
      <c r="Z806" s="54"/>
      <c r="AA806" s="54"/>
      <c r="AB806" s="55"/>
      <c r="AC806" s="56"/>
    </row>
    <row r="807" spans="1:29" x14ac:dyDescent="0.15">
      <c r="A807" s="25"/>
      <c r="C807" s="29" t="s">
        <v>34</v>
      </c>
      <c r="D807" s="40">
        <v>2.4866000000000001</v>
      </c>
      <c r="E807" s="42">
        <v>2.0899000000000001</v>
      </c>
      <c r="F807" s="42">
        <v>1.6216000000000002</v>
      </c>
      <c r="G807" s="43">
        <v>3.3027000000000002</v>
      </c>
      <c r="H807" s="41">
        <v>3</v>
      </c>
      <c r="I807" s="42">
        <v>3.5000000000000004</v>
      </c>
      <c r="J807" s="42">
        <v>0.25</v>
      </c>
      <c r="K807" s="42">
        <v>1.7500000000000002</v>
      </c>
      <c r="L807" s="42">
        <v>2.5</v>
      </c>
      <c r="M807" s="43">
        <v>1.25</v>
      </c>
      <c r="N807" s="44">
        <v>3.0717000000000003</v>
      </c>
      <c r="O807" s="44">
        <v>1.9095</v>
      </c>
      <c r="P807" s="41">
        <v>4.0764000000000005</v>
      </c>
      <c r="Q807" s="44">
        <v>2.2077</v>
      </c>
      <c r="R807" s="44">
        <v>1.3820000000000001</v>
      </c>
      <c r="S807" s="44">
        <v>2.3619999999999997</v>
      </c>
      <c r="T807" s="41">
        <v>3.0421</v>
      </c>
      <c r="U807" s="42">
        <v>2.2693000000000003</v>
      </c>
      <c r="V807" s="43">
        <v>1.2765</v>
      </c>
      <c r="W807" s="41">
        <v>2.2639</v>
      </c>
      <c r="X807" s="42">
        <v>2.3872</v>
      </c>
      <c r="Y807" s="43">
        <v>2.7255000000000003</v>
      </c>
      <c r="Z807" s="54"/>
      <c r="AA807" s="54"/>
      <c r="AB807" s="55"/>
      <c r="AC807" s="56"/>
    </row>
    <row r="808" spans="1:29" x14ac:dyDescent="0.15">
      <c r="A808" s="25"/>
      <c r="C808" s="29" t="s">
        <v>545</v>
      </c>
      <c r="D808" s="40">
        <v>0.51119999999999999</v>
      </c>
      <c r="E808" s="42">
        <v>1.4137999999999999</v>
      </c>
      <c r="F808" s="42">
        <v>0.40920000000000001</v>
      </c>
      <c r="G808" s="43">
        <v>0.39290000000000003</v>
      </c>
      <c r="H808" s="41">
        <v>0.25</v>
      </c>
      <c r="I808" s="42">
        <v>0.25</v>
      </c>
      <c r="J808" s="42">
        <v>0.75</v>
      </c>
      <c r="K808" s="42">
        <v>1.25</v>
      </c>
      <c r="L808" s="42">
        <v>1</v>
      </c>
      <c r="M808" s="43">
        <v>0</v>
      </c>
      <c r="N808" s="44">
        <v>0.45630000000000004</v>
      </c>
      <c r="O808" s="44">
        <v>0.56540000000000001</v>
      </c>
      <c r="P808" s="41">
        <v>0.23430000000000001</v>
      </c>
      <c r="Q808" s="44">
        <v>0.44419999999999998</v>
      </c>
      <c r="R808" s="44">
        <v>0.37360000000000004</v>
      </c>
      <c r="S808" s="44">
        <v>1.0755000000000001</v>
      </c>
      <c r="T808" s="41">
        <v>0.81810000000000005</v>
      </c>
      <c r="U808" s="42">
        <v>0.24610000000000001</v>
      </c>
      <c r="V808" s="43">
        <v>0</v>
      </c>
      <c r="W808" s="41">
        <v>0</v>
      </c>
      <c r="X808" s="42">
        <v>7.9000000000000001E-2</v>
      </c>
      <c r="Y808" s="43">
        <v>1.2118</v>
      </c>
      <c r="Z808" s="54"/>
      <c r="AA808" s="54"/>
      <c r="AB808" s="55"/>
      <c r="AC808" s="56"/>
    </row>
    <row r="809" spans="1:29" s="57" customFormat="1" x14ac:dyDescent="0.15">
      <c r="A809" s="26"/>
      <c r="B809" s="26"/>
      <c r="C809" s="31" t="s">
        <v>35</v>
      </c>
      <c r="D809" s="49">
        <f>(D798*1+D799*2+D800*3+D801*4+D802*5+D803*6+D804*7+D805*8+D806*9+D807*10)/SUM(D798:D807)</f>
        <v>5.3278559998713417</v>
      </c>
      <c r="E809" s="50">
        <f t="shared" ref="E809:Y809" si="64">(E798*1+E799*2+E800*3+E801*4+E802*5+E803*6+E804*7+E805*8+E806*9+E807*10)/SUM(E798:E807)</f>
        <v>4.3241427299155468</v>
      </c>
      <c r="F809" s="51">
        <f t="shared" si="64"/>
        <v>5.389130712004234</v>
      </c>
      <c r="G809" s="52">
        <f t="shared" si="64"/>
        <v>5.5029972762985784</v>
      </c>
      <c r="H809" s="50">
        <f t="shared" si="64"/>
        <v>4.9624060150375939</v>
      </c>
      <c r="I809" s="51">
        <f t="shared" si="64"/>
        <v>5.5012531328320806</v>
      </c>
      <c r="J809" s="51">
        <f t="shared" si="64"/>
        <v>5.5642317380352644</v>
      </c>
      <c r="K809" s="51">
        <f t="shared" si="64"/>
        <v>5.0227848101265824</v>
      </c>
      <c r="L809" s="51">
        <f t="shared" si="64"/>
        <v>5.7323232323232327</v>
      </c>
      <c r="M809" s="52">
        <f t="shared" si="64"/>
        <v>5.8049999999999997</v>
      </c>
      <c r="N809" s="53">
        <f t="shared" si="64"/>
        <v>5.3354506613678208</v>
      </c>
      <c r="O809" s="53">
        <f t="shared" si="64"/>
        <v>5.3203589893668921</v>
      </c>
      <c r="P809" s="50">
        <f t="shared" si="64"/>
        <v>5.4501055974147423</v>
      </c>
      <c r="Q809" s="53">
        <f t="shared" si="64"/>
        <v>5.1806753793597364</v>
      </c>
      <c r="R809" s="53">
        <f t="shared" si="64"/>
        <v>5.2495106728524314</v>
      </c>
      <c r="S809" s="53">
        <f t="shared" si="64"/>
        <v>5.4779478511917166</v>
      </c>
      <c r="T809" s="50">
        <f t="shared" si="64"/>
        <v>5.4074741384525424</v>
      </c>
      <c r="U809" s="51">
        <f t="shared" si="64"/>
        <v>5.2664778018704022</v>
      </c>
      <c r="V809" s="52">
        <f t="shared" si="64"/>
        <v>5.1819770000000016</v>
      </c>
      <c r="W809" s="50">
        <f t="shared" si="64"/>
        <v>5.4948369999999995</v>
      </c>
      <c r="X809" s="51">
        <f t="shared" si="64"/>
        <v>5.3395709214570299</v>
      </c>
      <c r="Y809" s="52">
        <f t="shared" si="64"/>
        <v>5.2278037536909823</v>
      </c>
      <c r="Z809" s="54"/>
      <c r="AA809" s="54"/>
      <c r="AB809" s="55"/>
      <c r="AC809" s="56"/>
    </row>
    <row r="810" spans="1:29" x14ac:dyDescent="0.15">
      <c r="A810" s="25"/>
      <c r="D810" s="40"/>
      <c r="E810" s="41"/>
      <c r="F810" s="42"/>
      <c r="G810" s="43"/>
      <c r="H810" s="41"/>
      <c r="I810" s="42"/>
      <c r="J810" s="42"/>
      <c r="K810" s="42"/>
      <c r="L810" s="42"/>
      <c r="M810" s="43"/>
      <c r="N810" s="44"/>
      <c r="O810" s="44"/>
      <c r="P810" s="41"/>
      <c r="Q810" s="44"/>
      <c r="R810" s="44"/>
      <c r="S810" s="44"/>
      <c r="T810" s="41"/>
      <c r="U810" s="42"/>
      <c r="V810" s="43"/>
      <c r="W810" s="41"/>
      <c r="X810" s="42"/>
      <c r="Y810" s="43"/>
      <c r="Z810" s="44"/>
      <c r="AA810" s="44"/>
      <c r="AB810" s="44"/>
      <c r="AC810" s="43"/>
    </row>
    <row r="811" spans="1:29" ht="56" x14ac:dyDescent="0.15">
      <c r="A811" s="25"/>
      <c r="B811" s="24" t="s">
        <v>239</v>
      </c>
      <c r="C811" s="30" t="s">
        <v>240</v>
      </c>
      <c r="D811" s="40"/>
      <c r="E811" s="41"/>
      <c r="F811" s="42"/>
      <c r="G811" s="43"/>
      <c r="H811" s="41"/>
      <c r="I811" s="42"/>
      <c r="J811" s="42"/>
      <c r="K811" s="42"/>
      <c r="L811" s="42"/>
      <c r="M811" s="43"/>
      <c r="N811" s="44"/>
      <c r="O811" s="44"/>
      <c r="P811" s="41"/>
      <c r="Q811" s="44"/>
      <c r="R811" s="44"/>
      <c r="S811" s="44"/>
      <c r="T811" s="41"/>
      <c r="U811" s="42"/>
      <c r="V811" s="43"/>
      <c r="W811" s="41"/>
      <c r="X811" s="42"/>
      <c r="Y811" s="43"/>
      <c r="Z811" s="44"/>
      <c r="AA811" s="44"/>
      <c r="AB811" s="44"/>
      <c r="AC811" s="43"/>
    </row>
    <row r="812" spans="1:29" x14ac:dyDescent="0.15">
      <c r="A812" s="25"/>
      <c r="C812" s="29" t="s">
        <v>102</v>
      </c>
      <c r="D812" s="40">
        <v>18.035499999999999</v>
      </c>
      <c r="E812" s="41">
        <v>31.963200000000004</v>
      </c>
      <c r="F812" s="42">
        <v>14.111499999999999</v>
      </c>
      <c r="G812" s="43">
        <v>18.063100000000002</v>
      </c>
      <c r="H812" s="41">
        <v>27.500000000000004</v>
      </c>
      <c r="I812" s="42">
        <v>13.750000000000002</v>
      </c>
      <c r="J812" s="42">
        <v>10.75</v>
      </c>
      <c r="K812" s="42">
        <v>16</v>
      </c>
      <c r="L812" s="42">
        <v>16.25</v>
      </c>
      <c r="M812" s="43">
        <v>11.5</v>
      </c>
      <c r="N812" s="44">
        <v>20.387900000000002</v>
      </c>
      <c r="O812" s="44">
        <v>15.715699999999998</v>
      </c>
      <c r="P812" s="41">
        <v>17.779400000000003</v>
      </c>
      <c r="Q812" s="44">
        <v>18.804199999999998</v>
      </c>
      <c r="R812" s="44">
        <v>18.582099999999997</v>
      </c>
      <c r="S812" s="44">
        <v>16.709800000000001</v>
      </c>
      <c r="T812" s="41">
        <v>15.998999999999999</v>
      </c>
      <c r="U812" s="42">
        <v>20.930299999999999</v>
      </c>
      <c r="V812" s="43">
        <v>20.251999999999999</v>
      </c>
      <c r="W812" s="41">
        <v>18.7301</v>
      </c>
      <c r="X812" s="42">
        <v>17.268900000000002</v>
      </c>
      <c r="Y812" s="43">
        <v>18.291399999999999</v>
      </c>
      <c r="Z812" s="54"/>
      <c r="AA812" s="54"/>
      <c r="AB812" s="55"/>
      <c r="AC812" s="56"/>
    </row>
    <row r="813" spans="1:29" x14ac:dyDescent="0.15">
      <c r="A813" s="25"/>
      <c r="C813" s="29">
        <v>2</v>
      </c>
      <c r="D813" s="40">
        <v>6.1745000000000001</v>
      </c>
      <c r="E813" s="41">
        <v>4.2004000000000001</v>
      </c>
      <c r="F813" s="42">
        <v>6.5756999999999994</v>
      </c>
      <c r="G813" s="43">
        <v>6.3412999999999995</v>
      </c>
      <c r="H813" s="41">
        <v>5</v>
      </c>
      <c r="I813" s="42">
        <v>6</v>
      </c>
      <c r="J813" s="42">
        <v>7.2499999999999991</v>
      </c>
      <c r="K813" s="42">
        <v>10.25</v>
      </c>
      <c r="L813" s="42">
        <v>4</v>
      </c>
      <c r="M813" s="43">
        <v>7.5</v>
      </c>
      <c r="N813" s="44">
        <v>4.9637000000000002</v>
      </c>
      <c r="O813" s="44">
        <v>7.3685999999999998</v>
      </c>
      <c r="P813" s="41">
        <v>5.9023000000000003</v>
      </c>
      <c r="Q813" s="44">
        <v>6.0141999999999998</v>
      </c>
      <c r="R813" s="44">
        <v>7.0763000000000007</v>
      </c>
      <c r="S813" s="44">
        <v>5.7995999999999999</v>
      </c>
      <c r="T813" s="41">
        <v>5.9611000000000001</v>
      </c>
      <c r="U813" s="42">
        <v>5.8167</v>
      </c>
      <c r="V813" s="43">
        <v>7.1532</v>
      </c>
      <c r="W813" s="41">
        <v>5.8798000000000004</v>
      </c>
      <c r="X813" s="42">
        <v>6.0143000000000004</v>
      </c>
      <c r="Y813" s="43">
        <v>6.5378000000000007</v>
      </c>
      <c r="Z813" s="54"/>
      <c r="AA813" s="54"/>
      <c r="AB813" s="55"/>
      <c r="AC813" s="56"/>
    </row>
    <row r="814" spans="1:29" x14ac:dyDescent="0.15">
      <c r="A814" s="25"/>
      <c r="C814" s="29">
        <v>3</v>
      </c>
      <c r="D814" s="40">
        <v>9.8463999999999992</v>
      </c>
      <c r="E814" s="41">
        <v>9.3064</v>
      </c>
      <c r="F814" s="42">
        <v>12.059100000000001</v>
      </c>
      <c r="G814" s="43">
        <v>8.0874000000000006</v>
      </c>
      <c r="H814" s="41">
        <v>9.25</v>
      </c>
      <c r="I814" s="42">
        <v>11.75</v>
      </c>
      <c r="J814" s="42">
        <v>10.5</v>
      </c>
      <c r="K814" s="42">
        <v>10.25</v>
      </c>
      <c r="L814" s="42">
        <v>7.2499999999999991</v>
      </c>
      <c r="M814" s="43">
        <v>5</v>
      </c>
      <c r="N814" s="44">
        <v>7.1475</v>
      </c>
      <c r="O814" s="44">
        <v>12.507899999999999</v>
      </c>
      <c r="P814" s="41">
        <v>11.5732</v>
      </c>
      <c r="Q814" s="44">
        <v>11.2958</v>
      </c>
      <c r="R814" s="44">
        <v>10.463899999999999</v>
      </c>
      <c r="S814" s="44">
        <v>5.5091999999999999</v>
      </c>
      <c r="T814" s="41">
        <v>8.9705999999999992</v>
      </c>
      <c r="U814" s="42">
        <v>9.6660000000000004</v>
      </c>
      <c r="V814" s="43">
        <v>12.382200000000001</v>
      </c>
      <c r="W814" s="41">
        <v>11.771700000000001</v>
      </c>
      <c r="X814" s="42">
        <v>8.5163000000000011</v>
      </c>
      <c r="Y814" s="43">
        <v>9.8676999999999992</v>
      </c>
      <c r="Z814" s="54"/>
      <c r="AA814" s="54"/>
      <c r="AB814" s="55"/>
      <c r="AC814" s="56"/>
    </row>
    <row r="815" spans="1:29" x14ac:dyDescent="0.15">
      <c r="A815" s="25"/>
      <c r="C815" s="29">
        <v>4</v>
      </c>
      <c r="D815" s="40">
        <v>4.7180999999999997</v>
      </c>
      <c r="E815" s="41">
        <v>5.4004000000000003</v>
      </c>
      <c r="F815" s="42">
        <v>4.5179999999999998</v>
      </c>
      <c r="G815" s="43">
        <v>4.6890999999999998</v>
      </c>
      <c r="H815" s="41">
        <v>4.5</v>
      </c>
      <c r="I815" s="42">
        <v>5</v>
      </c>
      <c r="J815" s="42">
        <v>4.75</v>
      </c>
      <c r="K815" s="42">
        <v>6.75</v>
      </c>
      <c r="L815" s="42">
        <v>3</v>
      </c>
      <c r="M815" s="43">
        <v>3.5000000000000004</v>
      </c>
      <c r="N815" s="44">
        <v>4.9472000000000005</v>
      </c>
      <c r="O815" s="44">
        <v>4.4923000000000002</v>
      </c>
      <c r="P815" s="41">
        <v>3.8246000000000002</v>
      </c>
      <c r="Q815" s="44">
        <v>4.38</v>
      </c>
      <c r="R815" s="44">
        <v>4.9660000000000002</v>
      </c>
      <c r="S815" s="44">
        <v>5.9816000000000003</v>
      </c>
      <c r="T815" s="41">
        <v>4.4191000000000003</v>
      </c>
      <c r="U815" s="42">
        <v>4.5571999999999999</v>
      </c>
      <c r="V815" s="43">
        <v>5.6987000000000005</v>
      </c>
      <c r="W815" s="41">
        <v>4.3057999999999996</v>
      </c>
      <c r="X815" s="42">
        <v>5.3742999999999999</v>
      </c>
      <c r="Y815" s="43">
        <v>4.2072000000000003</v>
      </c>
      <c r="Z815" s="54"/>
      <c r="AA815" s="54"/>
      <c r="AB815" s="55"/>
      <c r="AC815" s="56"/>
    </row>
    <row r="816" spans="1:29" x14ac:dyDescent="0.15">
      <c r="A816" s="25"/>
      <c r="C816" s="29">
        <v>5</v>
      </c>
      <c r="D816" s="40">
        <v>15.0396</v>
      </c>
      <c r="E816" s="41">
        <v>16.779800000000002</v>
      </c>
      <c r="F816" s="42">
        <v>15.1646</v>
      </c>
      <c r="G816" s="43">
        <v>14.507200000000001</v>
      </c>
      <c r="H816" s="41">
        <v>13.750000000000002</v>
      </c>
      <c r="I816" s="42">
        <v>15.5</v>
      </c>
      <c r="J816" s="42">
        <v>10</v>
      </c>
      <c r="K816" s="42">
        <v>18.75</v>
      </c>
      <c r="L816" s="42">
        <v>18.75</v>
      </c>
      <c r="M816" s="43">
        <v>18.25</v>
      </c>
      <c r="N816" s="44">
        <v>15.139200000000001</v>
      </c>
      <c r="O816" s="44">
        <v>14.941299999999998</v>
      </c>
      <c r="P816" s="41">
        <v>14.809100000000001</v>
      </c>
      <c r="Q816" s="44">
        <v>14.341000000000001</v>
      </c>
      <c r="R816" s="44">
        <v>14.9177</v>
      </c>
      <c r="S816" s="44">
        <v>16.3338</v>
      </c>
      <c r="T816" s="41">
        <v>16.7394</v>
      </c>
      <c r="U816" s="42">
        <v>13.577800000000002</v>
      </c>
      <c r="V816" s="43">
        <v>12.244899999999999</v>
      </c>
      <c r="W816" s="41">
        <v>13.899100000000001</v>
      </c>
      <c r="X816" s="42">
        <v>15.4108</v>
      </c>
      <c r="Y816" s="43">
        <v>15.465699999999998</v>
      </c>
      <c r="Z816" s="54"/>
      <c r="AA816" s="54"/>
      <c r="AB816" s="55"/>
      <c r="AC816" s="56"/>
    </row>
    <row r="817" spans="1:29" x14ac:dyDescent="0.15">
      <c r="A817" s="25"/>
      <c r="C817" s="29">
        <v>6</v>
      </c>
      <c r="D817" s="40">
        <v>13.089300000000001</v>
      </c>
      <c r="E817" s="41">
        <v>11.8569</v>
      </c>
      <c r="F817" s="42">
        <v>15.2286</v>
      </c>
      <c r="G817" s="43">
        <v>11.7164</v>
      </c>
      <c r="H817" s="41">
        <v>10</v>
      </c>
      <c r="I817" s="42">
        <v>14.75</v>
      </c>
      <c r="J817" s="42">
        <v>18</v>
      </c>
      <c r="K817" s="42">
        <v>11.5</v>
      </c>
      <c r="L817" s="42">
        <v>13</v>
      </c>
      <c r="M817" s="43">
        <v>12.75</v>
      </c>
      <c r="N817" s="44">
        <v>12.659899999999999</v>
      </c>
      <c r="O817" s="44">
        <v>13.512699999999999</v>
      </c>
      <c r="P817" s="41">
        <v>13.818300000000001</v>
      </c>
      <c r="Q817" s="44">
        <v>14.263100000000001</v>
      </c>
      <c r="R817" s="44">
        <v>13.3956</v>
      </c>
      <c r="S817" s="44">
        <v>10.0684</v>
      </c>
      <c r="T817" s="41">
        <v>12.386700000000001</v>
      </c>
      <c r="U817" s="42">
        <v>13.781699999999999</v>
      </c>
      <c r="V817" s="43">
        <v>14.217700000000001</v>
      </c>
      <c r="W817" s="41">
        <v>14.585899999999999</v>
      </c>
      <c r="X817" s="42">
        <v>14.671699999999998</v>
      </c>
      <c r="Y817" s="43">
        <v>10.8483</v>
      </c>
      <c r="Z817" s="54"/>
      <c r="AA817" s="54"/>
      <c r="AB817" s="55"/>
      <c r="AC817" s="56"/>
    </row>
    <row r="818" spans="1:29" x14ac:dyDescent="0.15">
      <c r="A818" s="25"/>
      <c r="C818" s="29">
        <v>7</v>
      </c>
      <c r="D818" s="40">
        <v>15.170400000000001</v>
      </c>
      <c r="E818" s="41">
        <v>8.8877000000000006</v>
      </c>
      <c r="F818" s="42">
        <v>16.046700000000001</v>
      </c>
      <c r="G818" s="43">
        <v>15.923499999999999</v>
      </c>
      <c r="H818" s="41">
        <v>14.249999999999998</v>
      </c>
      <c r="I818" s="42">
        <v>13.750000000000002</v>
      </c>
      <c r="J818" s="42">
        <v>20.75</v>
      </c>
      <c r="K818" s="42">
        <v>10</v>
      </c>
      <c r="L818" s="42">
        <v>18.75</v>
      </c>
      <c r="M818" s="43">
        <v>17</v>
      </c>
      <c r="N818" s="44">
        <v>15.7493</v>
      </c>
      <c r="O818" s="44">
        <v>14.599599999999999</v>
      </c>
      <c r="P818" s="41">
        <v>15.402099999999999</v>
      </c>
      <c r="Q818" s="44">
        <v>13.394200000000001</v>
      </c>
      <c r="R818" s="44">
        <v>15.379000000000001</v>
      </c>
      <c r="S818" s="44">
        <v>16.9589</v>
      </c>
      <c r="T818" s="41">
        <v>14.8614</v>
      </c>
      <c r="U818" s="42">
        <v>15.2254</v>
      </c>
      <c r="V818" s="43">
        <v>15.6112</v>
      </c>
      <c r="W818" s="41">
        <v>14.999199999999998</v>
      </c>
      <c r="X818" s="42">
        <v>16.499400000000001</v>
      </c>
      <c r="Y818" s="43">
        <v>13.954000000000001</v>
      </c>
      <c r="Z818" s="54"/>
      <c r="AA818" s="54"/>
      <c r="AB818" s="55"/>
      <c r="AC818" s="56"/>
    </row>
    <row r="819" spans="1:29" x14ac:dyDescent="0.15">
      <c r="A819" s="25"/>
      <c r="C819" s="29">
        <v>8</v>
      </c>
      <c r="D819" s="40">
        <v>10.877800000000001</v>
      </c>
      <c r="E819" s="41">
        <v>5.2679999999999998</v>
      </c>
      <c r="F819" s="42">
        <v>10.476100000000001</v>
      </c>
      <c r="G819" s="43">
        <v>12.563499999999999</v>
      </c>
      <c r="H819" s="41">
        <v>8.5</v>
      </c>
      <c r="I819" s="42">
        <v>10.5</v>
      </c>
      <c r="J819" s="42">
        <v>12.75</v>
      </c>
      <c r="K819" s="42">
        <v>10.25</v>
      </c>
      <c r="L819" s="42">
        <v>13.5</v>
      </c>
      <c r="M819" s="43">
        <v>19.75</v>
      </c>
      <c r="N819" s="44">
        <v>12.318</v>
      </c>
      <c r="O819" s="44">
        <v>9.4575000000000014</v>
      </c>
      <c r="P819" s="41">
        <v>10.5237</v>
      </c>
      <c r="Q819" s="44">
        <v>11.262600000000001</v>
      </c>
      <c r="R819" s="44">
        <v>10.218299999999999</v>
      </c>
      <c r="S819" s="44">
        <v>11.321899999999999</v>
      </c>
      <c r="T819" s="41">
        <v>12.071</v>
      </c>
      <c r="U819" s="42">
        <v>11.1313</v>
      </c>
      <c r="V819" s="43">
        <v>7.5034000000000001</v>
      </c>
      <c r="W819" s="41">
        <v>9.0078000000000014</v>
      </c>
      <c r="X819" s="42">
        <v>10.8165</v>
      </c>
      <c r="Y819" s="43">
        <v>12.098599999999999</v>
      </c>
      <c r="Z819" s="54"/>
      <c r="AA819" s="54"/>
      <c r="AB819" s="55"/>
      <c r="AC819" s="56"/>
    </row>
    <row r="820" spans="1:29" x14ac:dyDescent="0.15">
      <c r="A820" s="25"/>
      <c r="C820" s="29">
        <v>9</v>
      </c>
      <c r="D820" s="40">
        <v>4.5858999999999996</v>
      </c>
      <c r="E820" s="41">
        <v>3.3900999999999999</v>
      </c>
      <c r="F820" s="42">
        <v>3.6449000000000003</v>
      </c>
      <c r="G820" s="43">
        <v>5.6616</v>
      </c>
      <c r="H820" s="41">
        <v>5</v>
      </c>
      <c r="I820" s="42">
        <v>6</v>
      </c>
      <c r="J820" s="42">
        <v>4.75</v>
      </c>
      <c r="K820" s="42">
        <v>2.25</v>
      </c>
      <c r="L820" s="42">
        <v>2.5</v>
      </c>
      <c r="M820" s="43">
        <v>3.5000000000000004</v>
      </c>
      <c r="N820" s="44">
        <v>3.8280000000000003</v>
      </c>
      <c r="O820" s="44">
        <v>5.3332999999999995</v>
      </c>
      <c r="P820" s="41">
        <v>3.9624999999999999</v>
      </c>
      <c r="Q820" s="44">
        <v>3.4483000000000001</v>
      </c>
      <c r="R820" s="44">
        <v>4.2637</v>
      </c>
      <c r="S820" s="44">
        <v>7.2345000000000006</v>
      </c>
      <c r="T820" s="41">
        <v>5.2380000000000004</v>
      </c>
      <c r="U820" s="42">
        <v>3.5598999999999998</v>
      </c>
      <c r="V820" s="43">
        <v>4.0236000000000001</v>
      </c>
      <c r="W820" s="41">
        <v>5.3094999999999999</v>
      </c>
      <c r="X820" s="42">
        <v>3.7105999999999999</v>
      </c>
      <c r="Y820" s="43">
        <v>5.0073999999999996</v>
      </c>
      <c r="Z820" s="54"/>
      <c r="AA820" s="54"/>
      <c r="AB820" s="55"/>
      <c r="AC820" s="56"/>
    </row>
    <row r="821" spans="1:29" x14ac:dyDescent="0.15">
      <c r="A821" s="25"/>
      <c r="C821" s="29" t="s">
        <v>34</v>
      </c>
      <c r="D821" s="40">
        <v>1.6838</v>
      </c>
      <c r="E821" s="41">
        <v>1.2144999999999999</v>
      </c>
      <c r="F821" s="42">
        <v>1.4897</v>
      </c>
      <c r="G821" s="43">
        <v>1.8031999999999999</v>
      </c>
      <c r="H821" s="41">
        <v>1.25</v>
      </c>
      <c r="I821" s="42">
        <v>2.75</v>
      </c>
      <c r="J821" s="42">
        <v>0.25</v>
      </c>
      <c r="K821" s="42">
        <v>2.5</v>
      </c>
      <c r="L821" s="42">
        <v>1.5</v>
      </c>
      <c r="M821" s="43">
        <v>0.75</v>
      </c>
      <c r="N821" s="44">
        <v>1.9425999999999999</v>
      </c>
      <c r="O821" s="44">
        <v>1.4286000000000001</v>
      </c>
      <c r="P821" s="41">
        <v>2.0518000000000001</v>
      </c>
      <c r="Q821" s="44">
        <v>2.2271999999999998</v>
      </c>
      <c r="R821" s="44">
        <v>0.3518</v>
      </c>
      <c r="S821" s="44">
        <v>2.0926</v>
      </c>
      <c r="T821" s="41">
        <v>2.3262999999999998</v>
      </c>
      <c r="U821" s="42">
        <v>1.3154000000000001</v>
      </c>
      <c r="V821" s="43">
        <v>0.40959999999999996</v>
      </c>
      <c r="W821" s="41">
        <v>0.71760000000000002</v>
      </c>
      <c r="X821" s="42">
        <v>1.2275</v>
      </c>
      <c r="Y821" s="43">
        <v>2.6795</v>
      </c>
      <c r="Z821" s="54"/>
      <c r="AA821" s="54"/>
      <c r="AB821" s="55"/>
      <c r="AC821" s="56"/>
    </row>
    <row r="822" spans="1:29" x14ac:dyDescent="0.15">
      <c r="A822" s="25"/>
      <c r="C822" s="29" t="s">
        <v>545</v>
      </c>
      <c r="D822" s="40">
        <v>0.77860000000000007</v>
      </c>
      <c r="E822" s="41">
        <v>1.7323999999999999</v>
      </c>
      <c r="F822" s="42">
        <v>0.68519999999999992</v>
      </c>
      <c r="G822" s="43">
        <v>0.64359999999999995</v>
      </c>
      <c r="H822" s="41">
        <v>1</v>
      </c>
      <c r="I822" s="42">
        <v>0.25</v>
      </c>
      <c r="J822" s="42">
        <v>0.25</v>
      </c>
      <c r="K822" s="42">
        <v>1.5</v>
      </c>
      <c r="L822" s="42">
        <v>1.5</v>
      </c>
      <c r="M822" s="43">
        <v>0.5</v>
      </c>
      <c r="N822" s="44">
        <v>0.91669999999999996</v>
      </c>
      <c r="O822" s="44">
        <v>0.64239999999999997</v>
      </c>
      <c r="P822" s="41">
        <v>0.35289999999999999</v>
      </c>
      <c r="Q822" s="44">
        <v>0.56940000000000002</v>
      </c>
      <c r="R822" s="44">
        <v>0.38550000000000001</v>
      </c>
      <c r="S822" s="44">
        <v>1.9897999999999998</v>
      </c>
      <c r="T822" s="41">
        <v>1.0276000000000001</v>
      </c>
      <c r="U822" s="42">
        <v>0.43829999999999997</v>
      </c>
      <c r="V822" s="43">
        <v>0.50340000000000007</v>
      </c>
      <c r="W822" s="41">
        <v>0.79360000000000008</v>
      </c>
      <c r="X822" s="42">
        <v>0.48970000000000002</v>
      </c>
      <c r="Y822" s="43">
        <v>1.0426</v>
      </c>
      <c r="Z822" s="54"/>
      <c r="AA822" s="54"/>
      <c r="AB822" s="55"/>
      <c r="AC822" s="56"/>
    </row>
    <row r="823" spans="1:29" s="57" customFormat="1" x14ac:dyDescent="0.15">
      <c r="A823" s="26"/>
      <c r="B823" s="26"/>
      <c r="C823" s="31" t="s">
        <v>35</v>
      </c>
      <c r="D823" s="49">
        <f>(D812*1+D813*2+D814*3+D815*4+D816*5+D817*6+D818*7+D819*8+D820*9+D821*10)/SUM(D812:D821)</f>
        <v>4.8765355825815622</v>
      </c>
      <c r="E823" s="50">
        <f t="shared" ref="E823:Y823" si="65">(E812*1+E813*2+E814*3+E815*4+E816*5+E817*6+E818*7+E819*8+E820*9+E821*10)/SUM(E812:E821)</f>
        <v>3.9884946584523457</v>
      </c>
      <c r="F823" s="51">
        <f t="shared" si="65"/>
        <v>4.9594129380385015</v>
      </c>
      <c r="G823" s="52">
        <f t="shared" si="65"/>
        <v>5.0078112812171947</v>
      </c>
      <c r="H823" s="50">
        <f t="shared" si="65"/>
        <v>4.416666666666667</v>
      </c>
      <c r="I823" s="51">
        <f t="shared" si="65"/>
        <v>5.1002506265664165</v>
      </c>
      <c r="J823" s="51">
        <f t="shared" si="65"/>
        <v>5.2756892230576442</v>
      </c>
      <c r="K823" s="51">
        <f t="shared" si="65"/>
        <v>4.6116751269035534</v>
      </c>
      <c r="L823" s="51">
        <f t="shared" si="65"/>
        <v>5.1421319796954315</v>
      </c>
      <c r="M823" s="52">
        <f t="shared" si="65"/>
        <v>5.4195979899497484</v>
      </c>
      <c r="N823" s="53">
        <f t="shared" si="65"/>
        <v>4.9036426925627215</v>
      </c>
      <c r="O823" s="53">
        <f t="shared" si="65"/>
        <v>4.8498744432981917</v>
      </c>
      <c r="P823" s="50">
        <f t="shared" si="65"/>
        <v>4.8645930133370774</v>
      </c>
      <c r="Q823" s="53">
        <f t="shared" si="65"/>
        <v>4.7942031929808326</v>
      </c>
      <c r="R823" s="53">
        <f t="shared" si="65"/>
        <v>4.7206347676641123</v>
      </c>
      <c r="S823" s="53">
        <f t="shared" si="65"/>
        <v>5.1644204741746531</v>
      </c>
      <c r="T823" s="50">
        <f t="shared" si="65"/>
        <v>5.0673560157053563</v>
      </c>
      <c r="U823" s="51">
        <f t="shared" si="65"/>
        <v>4.7326532190591362</v>
      </c>
      <c r="V823" s="52">
        <f t="shared" si="65"/>
        <v>4.5292497726050662</v>
      </c>
      <c r="W823" s="50">
        <f t="shared" si="65"/>
        <v>4.7583293433393985</v>
      </c>
      <c r="X823" s="51">
        <f t="shared" si="65"/>
        <v>4.9153303728357756</v>
      </c>
      <c r="Y823" s="52">
        <f t="shared" si="65"/>
        <v>4.9167077617080439</v>
      </c>
      <c r="Z823" s="54"/>
      <c r="AA823" s="54"/>
      <c r="AB823" s="55"/>
      <c r="AC823" s="56"/>
    </row>
    <row r="824" spans="1:29" x14ac:dyDescent="0.15">
      <c r="A824" s="25"/>
      <c r="D824" s="40"/>
      <c r="E824" s="41"/>
      <c r="F824" s="42"/>
      <c r="G824" s="43"/>
      <c r="H824" s="41"/>
      <c r="I824" s="42"/>
      <c r="J824" s="42"/>
      <c r="K824" s="42"/>
      <c r="L824" s="42"/>
      <c r="M824" s="43"/>
      <c r="N824" s="44"/>
      <c r="O824" s="44"/>
      <c r="P824" s="41"/>
      <c r="Q824" s="44"/>
      <c r="R824" s="44"/>
      <c r="S824" s="44"/>
      <c r="T824" s="41"/>
      <c r="U824" s="42"/>
      <c r="V824" s="43"/>
      <c r="W824" s="41"/>
      <c r="X824" s="42"/>
      <c r="Y824" s="43"/>
      <c r="Z824" s="44"/>
      <c r="AA824" s="44"/>
      <c r="AB824" s="44"/>
      <c r="AC824" s="43"/>
    </row>
    <row r="825" spans="1:29" ht="56" x14ac:dyDescent="0.15">
      <c r="A825" s="25"/>
      <c r="B825" s="24" t="s">
        <v>241</v>
      </c>
      <c r="C825" s="30" t="s">
        <v>242</v>
      </c>
      <c r="D825" s="40"/>
      <c r="E825" s="41"/>
      <c r="F825" s="42"/>
      <c r="G825" s="43"/>
      <c r="H825" s="41"/>
      <c r="I825" s="42"/>
      <c r="J825" s="42"/>
      <c r="K825" s="42"/>
      <c r="L825" s="42"/>
      <c r="M825" s="43"/>
      <c r="N825" s="44"/>
      <c r="O825" s="44"/>
      <c r="P825" s="41"/>
      <c r="Q825" s="44"/>
      <c r="R825" s="44"/>
      <c r="S825" s="44"/>
      <c r="T825" s="41"/>
      <c r="U825" s="42"/>
      <c r="V825" s="43"/>
      <c r="W825" s="41"/>
      <c r="X825" s="42"/>
      <c r="Y825" s="43"/>
      <c r="Z825" s="44"/>
      <c r="AA825" s="44"/>
      <c r="AB825" s="44"/>
      <c r="AC825" s="43"/>
    </row>
    <row r="826" spans="1:29" x14ac:dyDescent="0.15">
      <c r="A826" s="25"/>
      <c r="C826" s="29" t="s">
        <v>102</v>
      </c>
      <c r="D826" s="40">
        <v>17.709299999999999</v>
      </c>
      <c r="E826" s="41">
        <v>28.488200000000003</v>
      </c>
      <c r="F826" s="42">
        <v>14.6433</v>
      </c>
      <c r="G826" s="43">
        <v>17.749500000000001</v>
      </c>
      <c r="H826" s="41">
        <v>24.75</v>
      </c>
      <c r="I826" s="42">
        <v>13.750000000000002</v>
      </c>
      <c r="J826" s="42">
        <v>12.25</v>
      </c>
      <c r="K826" s="42">
        <v>18.5</v>
      </c>
      <c r="L826" s="42">
        <v>16.5</v>
      </c>
      <c r="M826" s="43">
        <v>11.5</v>
      </c>
      <c r="N826" s="44">
        <v>18.9771</v>
      </c>
      <c r="O826" s="44">
        <v>16.459099999999999</v>
      </c>
      <c r="P826" s="41">
        <v>18.278400000000001</v>
      </c>
      <c r="Q826" s="44">
        <v>18.8931</v>
      </c>
      <c r="R826" s="44">
        <v>17.795999999999999</v>
      </c>
      <c r="S826" s="44">
        <v>15.777900000000001</v>
      </c>
      <c r="T826" s="41">
        <v>16.847300000000001</v>
      </c>
      <c r="U826" s="42">
        <v>20.754000000000001</v>
      </c>
      <c r="V826" s="43">
        <v>16.674199999999999</v>
      </c>
      <c r="W826" s="41">
        <v>15.5031</v>
      </c>
      <c r="X826" s="42">
        <v>18.339300000000001</v>
      </c>
      <c r="Y826" s="43">
        <v>18.357299999999999</v>
      </c>
      <c r="Z826" s="54"/>
      <c r="AA826" s="54"/>
      <c r="AB826" s="55"/>
      <c r="AC826" s="56"/>
    </row>
    <row r="827" spans="1:29" x14ac:dyDescent="0.15">
      <c r="A827" s="25"/>
      <c r="C827" s="29">
        <v>2</v>
      </c>
      <c r="D827" s="40">
        <v>7.2107000000000001</v>
      </c>
      <c r="E827" s="41">
        <v>7.2669999999999995</v>
      </c>
      <c r="F827" s="42">
        <v>8.2847000000000008</v>
      </c>
      <c r="G827" s="43">
        <v>6.3725000000000005</v>
      </c>
      <c r="H827" s="41">
        <v>8.75</v>
      </c>
      <c r="I827" s="42">
        <v>6.5</v>
      </c>
      <c r="J827" s="42">
        <v>7.0000000000000009</v>
      </c>
      <c r="K827" s="42">
        <v>8.75</v>
      </c>
      <c r="L827" s="42">
        <v>4</v>
      </c>
      <c r="M827" s="43">
        <v>6</v>
      </c>
      <c r="N827" s="44">
        <v>6.8193000000000001</v>
      </c>
      <c r="O827" s="44">
        <v>7.5966000000000005</v>
      </c>
      <c r="P827" s="41">
        <v>9.3415999999999997</v>
      </c>
      <c r="Q827" s="44">
        <v>6.3068</v>
      </c>
      <c r="R827" s="44">
        <v>6.6878000000000011</v>
      </c>
      <c r="S827" s="44">
        <v>6.3848000000000003</v>
      </c>
      <c r="T827" s="41">
        <v>6.5435999999999996</v>
      </c>
      <c r="U827" s="42">
        <v>7.1968000000000005</v>
      </c>
      <c r="V827" s="43">
        <v>9.0044000000000004</v>
      </c>
      <c r="W827" s="41">
        <v>7.7843999999999998</v>
      </c>
      <c r="X827" s="42">
        <v>6.5457999999999998</v>
      </c>
      <c r="Y827" s="43">
        <v>7.5431999999999997</v>
      </c>
      <c r="Z827" s="54"/>
      <c r="AA827" s="54"/>
      <c r="AB827" s="55"/>
      <c r="AC827" s="56"/>
    </row>
    <row r="828" spans="1:29" x14ac:dyDescent="0.15">
      <c r="A828" s="25"/>
      <c r="C828" s="29">
        <v>3</v>
      </c>
      <c r="D828" s="40">
        <v>8.3036999999999992</v>
      </c>
      <c r="E828" s="41">
        <v>5.6059999999999999</v>
      </c>
      <c r="F828" s="42">
        <v>10.4314</v>
      </c>
      <c r="G828" s="43">
        <v>7.2386000000000008</v>
      </c>
      <c r="H828" s="41">
        <v>7.75</v>
      </c>
      <c r="I828" s="42">
        <v>10</v>
      </c>
      <c r="J828" s="42">
        <v>6.75</v>
      </c>
      <c r="K828" s="42">
        <v>10.5</v>
      </c>
      <c r="L828" s="42">
        <v>6.5</v>
      </c>
      <c r="M828" s="43">
        <v>5</v>
      </c>
      <c r="N828" s="44">
        <v>7.9406000000000008</v>
      </c>
      <c r="O828" s="44">
        <v>8.6616999999999997</v>
      </c>
      <c r="P828" s="41">
        <v>8.0563000000000002</v>
      </c>
      <c r="Q828" s="44">
        <v>9.5969999999999995</v>
      </c>
      <c r="R828" s="44">
        <v>8.1734000000000009</v>
      </c>
      <c r="S828" s="44">
        <v>7.1995000000000005</v>
      </c>
      <c r="T828" s="41">
        <v>7.2821999999999996</v>
      </c>
      <c r="U828" s="42">
        <v>8.7591999999999999</v>
      </c>
      <c r="V828" s="43">
        <v>10.5138</v>
      </c>
      <c r="W828" s="41">
        <v>7.2784000000000004</v>
      </c>
      <c r="X828" s="42">
        <v>9.1842999999999986</v>
      </c>
      <c r="Y828" s="43">
        <v>8.0556999999999999</v>
      </c>
      <c r="Z828" s="54"/>
      <c r="AA828" s="54"/>
      <c r="AB828" s="55"/>
      <c r="AC828" s="56"/>
    </row>
    <row r="829" spans="1:29" x14ac:dyDescent="0.15">
      <c r="A829" s="25"/>
      <c r="C829" s="29">
        <v>4</v>
      </c>
      <c r="D829" s="40">
        <v>5.3647999999999998</v>
      </c>
      <c r="E829" s="41">
        <v>6.7636000000000003</v>
      </c>
      <c r="F829" s="42">
        <v>4.8832000000000004</v>
      </c>
      <c r="G829" s="43">
        <v>5.2629999999999999</v>
      </c>
      <c r="H829" s="41">
        <v>5.5</v>
      </c>
      <c r="I829" s="42">
        <v>5</v>
      </c>
      <c r="J829" s="42">
        <v>4.75</v>
      </c>
      <c r="K829" s="42">
        <v>7.2499999999999991</v>
      </c>
      <c r="L829" s="42">
        <v>5.5</v>
      </c>
      <c r="M829" s="43">
        <v>3.25</v>
      </c>
      <c r="N829" s="44">
        <v>5.4323999999999995</v>
      </c>
      <c r="O829" s="44">
        <v>5.2982000000000005</v>
      </c>
      <c r="P829" s="41">
        <v>5.4106000000000005</v>
      </c>
      <c r="Q829" s="44">
        <v>4.9086999999999996</v>
      </c>
      <c r="R829" s="44">
        <v>6.4699000000000009</v>
      </c>
      <c r="S829" s="44">
        <v>4.7753999999999994</v>
      </c>
      <c r="T829" s="41">
        <v>4.5206</v>
      </c>
      <c r="U829" s="42">
        <v>5.1246</v>
      </c>
      <c r="V829" s="43">
        <v>7.8672000000000004</v>
      </c>
      <c r="W829" s="41">
        <v>6.6144999999999996</v>
      </c>
      <c r="X829" s="42">
        <v>4.9725999999999999</v>
      </c>
      <c r="Y829" s="43">
        <v>4.8620000000000001</v>
      </c>
      <c r="Z829" s="54"/>
      <c r="AA829" s="54"/>
      <c r="AB829" s="55"/>
      <c r="AC829" s="56"/>
    </row>
    <row r="830" spans="1:29" x14ac:dyDescent="0.15">
      <c r="A830" s="25"/>
      <c r="C830" s="29">
        <v>5</v>
      </c>
      <c r="D830" s="40">
        <v>14.4907</v>
      </c>
      <c r="E830" s="41">
        <v>18.157599999999999</v>
      </c>
      <c r="F830" s="42">
        <v>13.1714</v>
      </c>
      <c r="G830" s="43">
        <v>14.841799999999999</v>
      </c>
      <c r="H830" s="41">
        <v>11.75</v>
      </c>
      <c r="I830" s="42">
        <v>17.75</v>
      </c>
      <c r="J830" s="42">
        <v>12</v>
      </c>
      <c r="K830" s="42">
        <v>16.5</v>
      </c>
      <c r="L830" s="42">
        <v>14.000000000000002</v>
      </c>
      <c r="M830" s="43">
        <v>17.25</v>
      </c>
      <c r="N830" s="44">
        <v>14.762700000000001</v>
      </c>
      <c r="O830" s="44">
        <v>14.222399999999999</v>
      </c>
      <c r="P830" s="41">
        <v>14.897499999999999</v>
      </c>
      <c r="Q830" s="44">
        <v>14.2042</v>
      </c>
      <c r="R830" s="44">
        <v>14.154500000000001</v>
      </c>
      <c r="S830" s="44">
        <v>15.081800000000001</v>
      </c>
      <c r="T830" s="41">
        <v>15.2066</v>
      </c>
      <c r="U830" s="42">
        <v>13.6151</v>
      </c>
      <c r="V830" s="43">
        <v>13.630600000000001</v>
      </c>
      <c r="W830" s="41">
        <v>15.969700000000001</v>
      </c>
      <c r="X830" s="42">
        <v>14.348600000000001</v>
      </c>
      <c r="Y830" s="43">
        <v>13.7936</v>
      </c>
      <c r="Z830" s="54"/>
      <c r="AA830" s="54"/>
      <c r="AB830" s="55"/>
      <c r="AC830" s="56"/>
    </row>
    <row r="831" spans="1:29" x14ac:dyDescent="0.15">
      <c r="A831" s="25"/>
      <c r="C831" s="29">
        <v>6</v>
      </c>
      <c r="D831" s="40">
        <v>14.330000000000002</v>
      </c>
      <c r="E831" s="41">
        <v>16.913600000000002</v>
      </c>
      <c r="F831" s="42">
        <v>15.953200000000001</v>
      </c>
      <c r="G831" s="43">
        <v>12.3749</v>
      </c>
      <c r="H831" s="41">
        <v>10.25</v>
      </c>
      <c r="I831" s="42">
        <v>17.75</v>
      </c>
      <c r="J831" s="42">
        <v>18</v>
      </c>
      <c r="K831" s="42">
        <v>12.25</v>
      </c>
      <c r="L831" s="42">
        <v>14.75</v>
      </c>
      <c r="M831" s="43">
        <v>13.5</v>
      </c>
      <c r="N831" s="44">
        <v>13.1195</v>
      </c>
      <c r="O831" s="44">
        <v>15.523700000000002</v>
      </c>
      <c r="P831" s="41">
        <v>13.124600000000001</v>
      </c>
      <c r="Q831" s="44">
        <v>15.6435</v>
      </c>
      <c r="R831" s="44">
        <v>13.6441</v>
      </c>
      <c r="S831" s="44">
        <v>14.118400000000001</v>
      </c>
      <c r="T831" s="41">
        <v>14.147599999999999</v>
      </c>
      <c r="U831" s="42">
        <v>13.8261</v>
      </c>
      <c r="V831" s="43">
        <v>15.418200000000001</v>
      </c>
      <c r="W831" s="41">
        <v>17.787199999999999</v>
      </c>
      <c r="X831" s="42">
        <v>13.274100000000001</v>
      </c>
      <c r="Y831" s="43">
        <v>13.398399999999999</v>
      </c>
      <c r="Z831" s="54"/>
      <c r="AA831" s="54"/>
      <c r="AB831" s="55"/>
      <c r="AC831" s="56"/>
    </row>
    <row r="832" spans="1:29" x14ac:dyDescent="0.15">
      <c r="A832" s="25"/>
      <c r="C832" s="29">
        <v>7</v>
      </c>
      <c r="D832" s="40">
        <v>12.927099999999999</v>
      </c>
      <c r="E832" s="41">
        <v>6.2852000000000006</v>
      </c>
      <c r="F832" s="42">
        <v>12.9556</v>
      </c>
      <c r="G832" s="43">
        <v>14.510999999999999</v>
      </c>
      <c r="H832" s="41">
        <v>11.5</v>
      </c>
      <c r="I832" s="42">
        <v>9.75</v>
      </c>
      <c r="J832" s="42">
        <v>21.5</v>
      </c>
      <c r="K832" s="42">
        <v>7.75</v>
      </c>
      <c r="L832" s="42">
        <v>16.75</v>
      </c>
      <c r="M832" s="43">
        <v>20</v>
      </c>
      <c r="N832" s="44">
        <v>13.2127</v>
      </c>
      <c r="O832" s="44">
        <v>12.6454</v>
      </c>
      <c r="P832" s="41">
        <v>12.196</v>
      </c>
      <c r="Q832" s="44">
        <v>12.7439</v>
      </c>
      <c r="R832" s="44">
        <v>14.149000000000001</v>
      </c>
      <c r="S832" s="44">
        <v>12.1966</v>
      </c>
      <c r="T832" s="41">
        <v>13.596400000000001</v>
      </c>
      <c r="U832" s="42">
        <v>12.9696</v>
      </c>
      <c r="V832" s="43">
        <v>10.803500000000001</v>
      </c>
      <c r="W832" s="41">
        <v>10.434000000000001</v>
      </c>
      <c r="X832" s="42">
        <v>13.721299999999999</v>
      </c>
      <c r="Y832" s="43">
        <v>13.539100000000001</v>
      </c>
      <c r="Z832" s="54"/>
      <c r="AA832" s="54"/>
      <c r="AB832" s="55"/>
      <c r="AC832" s="56"/>
    </row>
    <row r="833" spans="1:29" x14ac:dyDescent="0.15">
      <c r="A833" s="25"/>
      <c r="C833" s="29">
        <v>8</v>
      </c>
      <c r="D833" s="40">
        <v>12.7948</v>
      </c>
      <c r="E833" s="41">
        <v>6.9047999999999998</v>
      </c>
      <c r="F833" s="42">
        <v>12.651100000000001</v>
      </c>
      <c r="G833" s="43">
        <v>14.116699999999998</v>
      </c>
      <c r="H833" s="41">
        <v>12</v>
      </c>
      <c r="I833" s="42">
        <v>12</v>
      </c>
      <c r="J833" s="42">
        <v>14.000000000000002</v>
      </c>
      <c r="K833" s="42">
        <v>12</v>
      </c>
      <c r="L833" s="42">
        <v>15.5</v>
      </c>
      <c r="M833" s="43">
        <v>14.75</v>
      </c>
      <c r="N833" s="44">
        <v>12.6439</v>
      </c>
      <c r="O833" s="44">
        <v>12.9436</v>
      </c>
      <c r="P833" s="41">
        <v>12.763299999999999</v>
      </c>
      <c r="Q833" s="44">
        <v>12.6005</v>
      </c>
      <c r="R833" s="44">
        <v>10.860899999999999</v>
      </c>
      <c r="S833" s="44">
        <v>15.434200000000001</v>
      </c>
      <c r="T833" s="41">
        <v>13.678100000000001</v>
      </c>
      <c r="U833" s="42">
        <v>12.985299999999999</v>
      </c>
      <c r="V833" s="43">
        <v>10.311</v>
      </c>
      <c r="W833" s="41">
        <v>12.410400000000001</v>
      </c>
      <c r="X833" s="42">
        <v>13.455</v>
      </c>
      <c r="Y833" s="43">
        <v>12.498199999999999</v>
      </c>
      <c r="Z833" s="54"/>
      <c r="AA833" s="54"/>
      <c r="AB833" s="55"/>
      <c r="AC833" s="56"/>
    </row>
    <row r="834" spans="1:29" x14ac:dyDescent="0.15">
      <c r="A834" s="25"/>
      <c r="C834" s="29">
        <v>9</v>
      </c>
      <c r="D834" s="40">
        <v>4.4478</v>
      </c>
      <c r="E834" s="41">
        <v>1.8751</v>
      </c>
      <c r="F834" s="42">
        <v>4.3301999999999996</v>
      </c>
      <c r="G834" s="43">
        <v>5.1623999999999999</v>
      </c>
      <c r="H834" s="41">
        <v>5.25</v>
      </c>
      <c r="I834" s="42">
        <v>5</v>
      </c>
      <c r="J834" s="42">
        <v>2.75</v>
      </c>
      <c r="K834" s="42">
        <v>2.75</v>
      </c>
      <c r="L834" s="42">
        <v>3.5000000000000004</v>
      </c>
      <c r="M834" s="43">
        <v>8</v>
      </c>
      <c r="N834" s="44">
        <v>4.5816999999999997</v>
      </c>
      <c r="O834" s="44">
        <v>4.3156999999999996</v>
      </c>
      <c r="P834" s="41">
        <v>4.2656000000000001</v>
      </c>
      <c r="Q834" s="44">
        <v>2.4576000000000002</v>
      </c>
      <c r="R834" s="44">
        <v>5.8235999999999999</v>
      </c>
      <c r="S834" s="44">
        <v>5.8035000000000005</v>
      </c>
      <c r="T834" s="41">
        <v>4.7249999999999996</v>
      </c>
      <c r="U834" s="42">
        <v>3.0958000000000001</v>
      </c>
      <c r="V834" s="43">
        <v>5.2298999999999998</v>
      </c>
      <c r="W834" s="41">
        <v>4.8579999999999997</v>
      </c>
      <c r="X834" s="42">
        <v>4.3464999999999998</v>
      </c>
      <c r="Y834" s="43">
        <v>4.3346</v>
      </c>
      <c r="Z834" s="54"/>
      <c r="AA834" s="54"/>
      <c r="AB834" s="55"/>
      <c r="AC834" s="56"/>
    </row>
    <row r="835" spans="1:29" x14ac:dyDescent="0.15">
      <c r="A835" s="25"/>
      <c r="C835" s="29" t="s">
        <v>34</v>
      </c>
      <c r="D835" s="40">
        <v>1.7821</v>
      </c>
      <c r="E835" s="41">
        <v>0.6966</v>
      </c>
      <c r="F835" s="42">
        <v>2.0714000000000001</v>
      </c>
      <c r="G835" s="43">
        <v>1.8055999999999999</v>
      </c>
      <c r="H835" s="41">
        <v>1.7500000000000002</v>
      </c>
      <c r="I835" s="42">
        <v>2.5</v>
      </c>
      <c r="J835" s="42">
        <v>0.75</v>
      </c>
      <c r="K835" s="42">
        <v>1.7500000000000002</v>
      </c>
      <c r="L835" s="42">
        <v>1.7500000000000002</v>
      </c>
      <c r="M835" s="43">
        <v>0.75</v>
      </c>
      <c r="N835" s="44">
        <v>1.6669</v>
      </c>
      <c r="O835" s="44">
        <v>1.8957000000000002</v>
      </c>
      <c r="P835" s="41">
        <v>1.3133000000000001</v>
      </c>
      <c r="Q835" s="44">
        <v>2.1233</v>
      </c>
      <c r="R835" s="44">
        <v>1.2666999999999999</v>
      </c>
      <c r="S835" s="44">
        <v>2.4775999999999998</v>
      </c>
      <c r="T835" s="41">
        <v>2.5598000000000001</v>
      </c>
      <c r="U835" s="42">
        <v>1.3058999999999998</v>
      </c>
      <c r="V835" s="43">
        <v>0.27190000000000003</v>
      </c>
      <c r="W835" s="41">
        <v>1.2347999999999999</v>
      </c>
      <c r="X835" s="42">
        <v>1.6546999999999998</v>
      </c>
      <c r="Y835" s="43">
        <v>2.2307000000000001</v>
      </c>
      <c r="Z835" s="54"/>
      <c r="AA835" s="54"/>
      <c r="AB835" s="55"/>
      <c r="AC835" s="56"/>
    </row>
    <row r="836" spans="1:29" x14ac:dyDescent="0.15">
      <c r="A836" s="25"/>
      <c r="C836" s="29" t="s">
        <v>545</v>
      </c>
      <c r="D836" s="40">
        <v>0.6391</v>
      </c>
      <c r="E836" s="41">
        <v>1.0422</v>
      </c>
      <c r="F836" s="42">
        <v>0.62449999999999994</v>
      </c>
      <c r="G836" s="43">
        <v>0.56400000000000006</v>
      </c>
      <c r="H836" s="41">
        <v>0.75</v>
      </c>
      <c r="I836" s="42">
        <v>0</v>
      </c>
      <c r="J836" s="42">
        <v>0.25</v>
      </c>
      <c r="K836" s="42">
        <v>2</v>
      </c>
      <c r="L836" s="42">
        <v>1.25</v>
      </c>
      <c r="M836" s="43">
        <v>0</v>
      </c>
      <c r="N836" s="44">
        <v>0.84320000000000006</v>
      </c>
      <c r="O836" s="44">
        <v>0.43790000000000001</v>
      </c>
      <c r="P836" s="41">
        <v>0.35289999999999999</v>
      </c>
      <c r="Q836" s="44">
        <v>0.52139999999999997</v>
      </c>
      <c r="R836" s="44">
        <v>0.97429999999999994</v>
      </c>
      <c r="S836" s="44">
        <v>0.75029999999999997</v>
      </c>
      <c r="T836" s="41">
        <v>0.89269999999999994</v>
      </c>
      <c r="U836" s="42">
        <v>0.36770000000000003</v>
      </c>
      <c r="V836" s="43">
        <v>0.27529999999999999</v>
      </c>
      <c r="W836" s="41">
        <v>0.12570000000000001</v>
      </c>
      <c r="X836" s="42">
        <v>0.158</v>
      </c>
      <c r="Y836" s="43">
        <v>1.3871</v>
      </c>
      <c r="Z836" s="54"/>
      <c r="AA836" s="54"/>
      <c r="AB836" s="55"/>
      <c r="AC836" s="56"/>
    </row>
    <row r="837" spans="1:29" s="57" customFormat="1" x14ac:dyDescent="0.15">
      <c r="A837" s="26"/>
      <c r="B837" s="26"/>
      <c r="C837" s="31" t="s">
        <v>35</v>
      </c>
      <c r="D837" s="49">
        <f>(D826*1+D827*2+D828*3+D829*4+D830*5+D831*6+D832*7+D833*8+D834*9+D835*10)/SUM(D826:D835)</f>
        <v>4.9076981914433242</v>
      </c>
      <c r="E837" s="50">
        <f t="shared" ref="E837:Y837" si="66">(E826*1+E827*2+E828*3+E829*4+E830*5+E831*6+E832*7+E833*8+E834*9+E835*10)/SUM(E826:E835)</f>
        <v>4.0647761619358569</v>
      </c>
      <c r="F837" s="51">
        <f t="shared" si="66"/>
        <v>4.9831165629355327</v>
      </c>
      <c r="G837" s="52">
        <f t="shared" si="66"/>
        <v>5.0358914276519577</v>
      </c>
      <c r="H837" s="50">
        <f t="shared" si="66"/>
        <v>4.523929471032746</v>
      </c>
      <c r="I837" s="51">
        <f t="shared" si="66"/>
        <v>5.0625</v>
      </c>
      <c r="J837" s="51">
        <f t="shared" si="66"/>
        <v>5.295739348370927</v>
      </c>
      <c r="K837" s="51">
        <f t="shared" si="66"/>
        <v>4.5408163265306118</v>
      </c>
      <c r="L837" s="51">
        <f t="shared" si="66"/>
        <v>5.2126582278481015</v>
      </c>
      <c r="M837" s="52">
        <f t="shared" si="66"/>
        <v>5.5625</v>
      </c>
      <c r="N837" s="53">
        <f t="shared" si="66"/>
        <v>4.8634284285091898</v>
      </c>
      <c r="O837" s="53">
        <f t="shared" si="66"/>
        <v>4.9511741917858298</v>
      </c>
      <c r="P837" s="50">
        <f t="shared" si="66"/>
        <v>4.7669156785137963</v>
      </c>
      <c r="Q837" s="53">
        <f t="shared" si="66"/>
        <v>4.8068348368392799</v>
      </c>
      <c r="R837" s="53">
        <f t="shared" si="66"/>
        <v>4.8999110333761164</v>
      </c>
      <c r="S837" s="53">
        <f t="shared" si="66"/>
        <v>5.1911925174584903</v>
      </c>
      <c r="T837" s="50">
        <f t="shared" si="66"/>
        <v>5.0804048545413458</v>
      </c>
      <c r="U837" s="51">
        <f t="shared" si="66"/>
        <v>4.7027523175192014</v>
      </c>
      <c r="V837" s="52">
        <f t="shared" si="66"/>
        <v>4.6754314628171354</v>
      </c>
      <c r="W837" s="50">
        <f t="shared" si="66"/>
        <v>4.9494916119730252</v>
      </c>
      <c r="X837" s="51">
        <f t="shared" si="66"/>
        <v>4.9039023579207983</v>
      </c>
      <c r="Y837" s="52">
        <f t="shared" si="66"/>
        <v>4.8928222299742021</v>
      </c>
      <c r="Z837" s="54"/>
      <c r="AA837" s="54"/>
      <c r="AB837" s="55"/>
      <c r="AC837" s="56"/>
    </row>
    <row r="838" spans="1:29" x14ac:dyDescent="0.15">
      <c r="A838" s="25"/>
      <c r="D838" s="40"/>
      <c r="E838" s="41"/>
      <c r="F838" s="42"/>
      <c r="G838" s="43"/>
      <c r="H838" s="41"/>
      <c r="I838" s="42"/>
      <c r="J838" s="42"/>
      <c r="K838" s="42"/>
      <c r="L838" s="42"/>
      <c r="M838" s="43"/>
      <c r="N838" s="44"/>
      <c r="O838" s="44"/>
      <c r="P838" s="41"/>
      <c r="Q838" s="44"/>
      <c r="R838" s="44"/>
      <c r="S838" s="44"/>
      <c r="T838" s="41"/>
      <c r="U838" s="42"/>
      <c r="V838" s="43"/>
      <c r="W838" s="41"/>
      <c r="X838" s="42"/>
      <c r="Y838" s="43"/>
      <c r="Z838" s="44"/>
      <c r="AA838" s="44"/>
      <c r="AB838" s="44"/>
      <c r="AC838" s="43"/>
    </row>
    <row r="839" spans="1:29" ht="56" x14ac:dyDescent="0.15">
      <c r="A839" s="25"/>
      <c r="B839" s="24" t="s">
        <v>243</v>
      </c>
      <c r="C839" s="30" t="s">
        <v>244</v>
      </c>
      <c r="D839" s="40"/>
      <c r="E839" s="41"/>
      <c r="F839" s="42"/>
      <c r="G839" s="43"/>
      <c r="H839" s="41"/>
      <c r="I839" s="42"/>
      <c r="J839" s="42"/>
      <c r="K839" s="42"/>
      <c r="L839" s="42"/>
      <c r="M839" s="43"/>
      <c r="N839" s="44"/>
      <c r="O839" s="44"/>
      <c r="P839" s="41"/>
      <c r="Q839" s="44"/>
      <c r="R839" s="44"/>
      <c r="S839" s="44"/>
      <c r="T839" s="41"/>
      <c r="U839" s="42"/>
      <c r="V839" s="43"/>
      <c r="W839" s="41"/>
      <c r="X839" s="42"/>
      <c r="Y839" s="43"/>
      <c r="Z839" s="44"/>
      <c r="AA839" s="44"/>
      <c r="AB839" s="44"/>
      <c r="AC839" s="43"/>
    </row>
    <row r="840" spans="1:29" x14ac:dyDescent="0.15">
      <c r="A840" s="25"/>
      <c r="C840" s="29" t="s">
        <v>102</v>
      </c>
      <c r="D840" s="40">
        <v>22.494600000000002</v>
      </c>
      <c r="E840" s="41">
        <v>31.555100000000003</v>
      </c>
      <c r="F840" s="42">
        <v>20.136000000000003</v>
      </c>
      <c r="G840" s="43">
        <v>22.3827</v>
      </c>
      <c r="H840" s="41">
        <v>29.5</v>
      </c>
      <c r="I840" s="42">
        <v>18.5</v>
      </c>
      <c r="J840" s="42">
        <v>14.499999999999998</v>
      </c>
      <c r="K840" s="42">
        <v>27</v>
      </c>
      <c r="L840" s="42">
        <v>20.75</v>
      </c>
      <c r="M840" s="43">
        <v>16.75</v>
      </c>
      <c r="N840" s="44">
        <v>23.974599999999999</v>
      </c>
      <c r="O840" s="44">
        <v>21.0352</v>
      </c>
      <c r="P840" s="41">
        <v>24.1876</v>
      </c>
      <c r="Q840" s="44">
        <v>22.806100000000001</v>
      </c>
      <c r="R840" s="44">
        <v>22.2563</v>
      </c>
      <c r="S840" s="44">
        <v>20.9087</v>
      </c>
      <c r="T840" s="41">
        <v>20.8154</v>
      </c>
      <c r="U840" s="42">
        <v>24.804399999999998</v>
      </c>
      <c r="V840" s="43">
        <v>24.435399999999998</v>
      </c>
      <c r="W840" s="41">
        <v>22.8064</v>
      </c>
      <c r="X840" s="42">
        <v>22.831299999999999</v>
      </c>
      <c r="Y840" s="43">
        <v>21.984100000000002</v>
      </c>
      <c r="Z840" s="54"/>
      <c r="AA840" s="54"/>
      <c r="AB840" s="55"/>
      <c r="AC840" s="56"/>
    </row>
    <row r="841" spans="1:29" x14ac:dyDescent="0.15">
      <c r="A841" s="25"/>
      <c r="C841" s="29">
        <v>2</v>
      </c>
      <c r="D841" s="40">
        <v>7.6850000000000005</v>
      </c>
      <c r="E841" s="41">
        <v>6.4284999999999997</v>
      </c>
      <c r="F841" s="42">
        <v>7.0719000000000003</v>
      </c>
      <c r="G841" s="43">
        <v>8.384500000000001</v>
      </c>
      <c r="H841" s="41">
        <v>9.25</v>
      </c>
      <c r="I841" s="42">
        <v>6.75</v>
      </c>
      <c r="J841" s="42">
        <v>7.75</v>
      </c>
      <c r="K841" s="42">
        <v>9.25</v>
      </c>
      <c r="L841" s="42">
        <v>4.5</v>
      </c>
      <c r="M841" s="43">
        <v>6.75</v>
      </c>
      <c r="N841" s="44">
        <v>7.0213000000000001</v>
      </c>
      <c r="O841" s="44">
        <v>8.3394999999999992</v>
      </c>
      <c r="P841" s="41">
        <v>7.1029999999999998</v>
      </c>
      <c r="Q841" s="44">
        <v>6.9897999999999998</v>
      </c>
      <c r="R841" s="44">
        <v>9.7113000000000014</v>
      </c>
      <c r="S841" s="44">
        <v>6.7695000000000007</v>
      </c>
      <c r="T841" s="41">
        <v>6.2039999999999997</v>
      </c>
      <c r="U841" s="42">
        <v>8.5884</v>
      </c>
      <c r="V841" s="43">
        <v>10.6052</v>
      </c>
      <c r="W841" s="41">
        <v>9.4845000000000006</v>
      </c>
      <c r="X841" s="42">
        <v>6.9356</v>
      </c>
      <c r="Y841" s="43">
        <v>7.3866000000000005</v>
      </c>
      <c r="Z841" s="54"/>
      <c r="AA841" s="54"/>
      <c r="AB841" s="55"/>
      <c r="AC841" s="56"/>
    </row>
    <row r="842" spans="1:29" x14ac:dyDescent="0.15">
      <c r="A842" s="25"/>
      <c r="C842" s="29">
        <v>3</v>
      </c>
      <c r="D842" s="40">
        <v>9.9253999999999998</v>
      </c>
      <c r="E842" s="41">
        <v>10.029499999999999</v>
      </c>
      <c r="F842" s="42">
        <v>11.123099999999999</v>
      </c>
      <c r="G842" s="43">
        <v>8.9952000000000005</v>
      </c>
      <c r="H842" s="41">
        <v>9.25</v>
      </c>
      <c r="I842" s="42">
        <v>13.750000000000002</v>
      </c>
      <c r="J842" s="42">
        <v>8</v>
      </c>
      <c r="K842" s="42">
        <v>9.5</v>
      </c>
      <c r="L842" s="42">
        <v>6.75</v>
      </c>
      <c r="M842" s="43">
        <v>5.25</v>
      </c>
      <c r="N842" s="44">
        <v>8.9955999999999996</v>
      </c>
      <c r="O842" s="44">
        <v>10.8423</v>
      </c>
      <c r="P842" s="41">
        <v>8.2139000000000006</v>
      </c>
      <c r="Q842" s="44">
        <v>11.844200000000001</v>
      </c>
      <c r="R842" s="44">
        <v>10.312200000000001</v>
      </c>
      <c r="S842" s="44">
        <v>9.0949000000000009</v>
      </c>
      <c r="T842" s="41">
        <v>10.5374</v>
      </c>
      <c r="U842" s="42">
        <v>7.0388000000000002</v>
      </c>
      <c r="V842" s="43">
        <v>11.543799999999999</v>
      </c>
      <c r="W842" s="41">
        <v>9.2684999999999995</v>
      </c>
      <c r="X842" s="42">
        <v>9.263399999999999</v>
      </c>
      <c r="Y842" s="43">
        <v>10.6531</v>
      </c>
      <c r="Z842" s="54"/>
      <c r="AA842" s="54"/>
      <c r="AB842" s="55"/>
      <c r="AC842" s="56"/>
    </row>
    <row r="843" spans="1:29" x14ac:dyDescent="0.15">
      <c r="A843" s="25"/>
      <c r="C843" s="29">
        <v>4</v>
      </c>
      <c r="D843" s="40">
        <v>4.9981999999999998</v>
      </c>
      <c r="E843" s="41">
        <v>8.1966000000000001</v>
      </c>
      <c r="F843" s="42">
        <v>5.8368000000000002</v>
      </c>
      <c r="G843" s="43">
        <v>3.4763000000000002</v>
      </c>
      <c r="H843" s="41">
        <v>4.75</v>
      </c>
      <c r="I843" s="42">
        <v>4.75</v>
      </c>
      <c r="J843" s="42">
        <v>3.75</v>
      </c>
      <c r="K843" s="42">
        <v>7.75</v>
      </c>
      <c r="L843" s="42">
        <v>5.25</v>
      </c>
      <c r="M843" s="43">
        <v>4.5</v>
      </c>
      <c r="N843" s="44">
        <v>5.8856999999999999</v>
      </c>
      <c r="O843" s="44">
        <v>4.1230000000000002</v>
      </c>
      <c r="P843" s="41">
        <v>4.0621</v>
      </c>
      <c r="Q843" s="44">
        <v>4.4234999999999998</v>
      </c>
      <c r="R843" s="44">
        <v>6.0812999999999997</v>
      </c>
      <c r="S843" s="44">
        <v>5.6842999999999995</v>
      </c>
      <c r="T843" s="41">
        <v>4.5705999999999998</v>
      </c>
      <c r="U843" s="42">
        <v>5.4396000000000004</v>
      </c>
      <c r="V843" s="43">
        <v>5.6520999999999999</v>
      </c>
      <c r="W843" s="41">
        <v>4.6875</v>
      </c>
      <c r="X843" s="42">
        <v>5.9140999999999995</v>
      </c>
      <c r="Y843" s="43">
        <v>4.3670999999999998</v>
      </c>
      <c r="Z843" s="54"/>
      <c r="AA843" s="54"/>
      <c r="AB843" s="55"/>
      <c r="AC843" s="56"/>
    </row>
    <row r="844" spans="1:29" x14ac:dyDescent="0.15">
      <c r="A844" s="25"/>
      <c r="C844" s="29">
        <v>5</v>
      </c>
      <c r="D844" s="40">
        <v>14.9618</v>
      </c>
      <c r="E844" s="41">
        <v>19.046499999999998</v>
      </c>
      <c r="F844" s="42">
        <v>14.977599999999999</v>
      </c>
      <c r="G844" s="43">
        <v>14.057</v>
      </c>
      <c r="H844" s="41">
        <v>12.25</v>
      </c>
      <c r="I844" s="42">
        <v>15</v>
      </c>
      <c r="J844" s="42">
        <v>14.000000000000002</v>
      </c>
      <c r="K844" s="42">
        <v>14.249999999999998</v>
      </c>
      <c r="L844" s="42">
        <v>21.75</v>
      </c>
      <c r="M844" s="43">
        <v>21.5</v>
      </c>
      <c r="N844" s="44">
        <v>13.370899999999999</v>
      </c>
      <c r="O844" s="44">
        <v>16.5306</v>
      </c>
      <c r="P844" s="41">
        <v>16.227699999999999</v>
      </c>
      <c r="Q844" s="44">
        <v>16.274000000000001</v>
      </c>
      <c r="R844" s="44">
        <v>12.2746</v>
      </c>
      <c r="S844" s="44">
        <v>14.665100000000001</v>
      </c>
      <c r="T844" s="41">
        <v>16.211600000000001</v>
      </c>
      <c r="U844" s="42">
        <v>13.0854</v>
      </c>
      <c r="V844" s="43">
        <v>13.8071</v>
      </c>
      <c r="W844" s="41">
        <v>14.8194</v>
      </c>
      <c r="X844" s="42">
        <v>13.473599999999999</v>
      </c>
      <c r="Y844" s="43">
        <v>16.527000000000001</v>
      </c>
      <c r="Z844" s="54"/>
      <c r="AA844" s="54"/>
      <c r="AB844" s="55"/>
      <c r="AC844" s="56"/>
    </row>
    <row r="845" spans="1:29" x14ac:dyDescent="0.15">
      <c r="A845" s="25"/>
      <c r="C845" s="29">
        <v>6</v>
      </c>
      <c r="D845" s="40">
        <v>11.551</v>
      </c>
      <c r="E845" s="41">
        <v>11.845700000000001</v>
      </c>
      <c r="F845" s="42">
        <v>12.840299999999999</v>
      </c>
      <c r="G845" s="43">
        <v>10.5145</v>
      </c>
      <c r="H845" s="41">
        <v>9</v>
      </c>
      <c r="I845" s="42">
        <v>12.25</v>
      </c>
      <c r="J845" s="42">
        <v>18</v>
      </c>
      <c r="K845" s="42">
        <v>8.5</v>
      </c>
      <c r="L845" s="42">
        <v>11.5</v>
      </c>
      <c r="M845" s="43">
        <v>12.5</v>
      </c>
      <c r="N845" s="44">
        <v>10.8279</v>
      </c>
      <c r="O845" s="44">
        <v>12.264099999999999</v>
      </c>
      <c r="P845" s="41">
        <v>9.4371999999999989</v>
      </c>
      <c r="Q845" s="44">
        <v>12.2294</v>
      </c>
      <c r="R845" s="44">
        <v>12.225800000000001</v>
      </c>
      <c r="S845" s="44">
        <v>12.0875</v>
      </c>
      <c r="T845" s="41">
        <v>10.629</v>
      </c>
      <c r="U845" s="42">
        <v>13.028500000000001</v>
      </c>
      <c r="V845" s="43">
        <v>12.3825</v>
      </c>
      <c r="W845" s="41">
        <v>15.1746</v>
      </c>
      <c r="X845" s="42">
        <v>11.364000000000001</v>
      </c>
      <c r="Y845" s="43">
        <v>9.6993999999999989</v>
      </c>
      <c r="Z845" s="54"/>
      <c r="AA845" s="54"/>
      <c r="AB845" s="55"/>
      <c r="AC845" s="56"/>
    </row>
    <row r="846" spans="1:29" x14ac:dyDescent="0.15">
      <c r="A846" s="25"/>
      <c r="C846" s="29">
        <v>7</v>
      </c>
      <c r="D846" s="40">
        <v>13.068099999999999</v>
      </c>
      <c r="E846" s="41">
        <v>6.1769999999999996</v>
      </c>
      <c r="F846" s="42">
        <v>12.687499999999998</v>
      </c>
      <c r="G846" s="43">
        <v>14.972199999999999</v>
      </c>
      <c r="H846" s="41">
        <v>10.25</v>
      </c>
      <c r="I846" s="42">
        <v>12</v>
      </c>
      <c r="J846" s="42">
        <v>20.25</v>
      </c>
      <c r="K846" s="42">
        <v>7.5</v>
      </c>
      <c r="L846" s="42">
        <v>17.25</v>
      </c>
      <c r="M846" s="43">
        <v>21</v>
      </c>
      <c r="N846" s="44">
        <v>13.6187</v>
      </c>
      <c r="O846" s="44">
        <v>12.5251</v>
      </c>
      <c r="P846" s="41">
        <v>14.1127</v>
      </c>
      <c r="Q846" s="44">
        <v>11.323700000000001</v>
      </c>
      <c r="R846" s="44">
        <v>15.634600000000001</v>
      </c>
      <c r="S846" s="44">
        <v>10.8797</v>
      </c>
      <c r="T846" s="41">
        <v>13.9764</v>
      </c>
      <c r="U846" s="42">
        <v>14.02</v>
      </c>
      <c r="V846" s="43">
        <v>9.3125</v>
      </c>
      <c r="W846" s="41">
        <v>9.1124999999999989</v>
      </c>
      <c r="X846" s="42">
        <v>15.280900000000001</v>
      </c>
      <c r="Y846" s="43">
        <v>13.219100000000001</v>
      </c>
      <c r="Z846" s="54"/>
      <c r="AA846" s="54"/>
      <c r="AB846" s="55"/>
      <c r="AC846" s="56"/>
    </row>
    <row r="847" spans="1:29" x14ac:dyDescent="0.15">
      <c r="A847" s="25"/>
      <c r="C847" s="29">
        <v>8</v>
      </c>
      <c r="D847" s="40">
        <v>9.7082999999999995</v>
      </c>
      <c r="E847" s="41">
        <v>4.0599999999999996</v>
      </c>
      <c r="F847" s="42">
        <v>9.9070999999999998</v>
      </c>
      <c r="G847" s="43">
        <v>10.744400000000001</v>
      </c>
      <c r="H847" s="41">
        <v>10.5</v>
      </c>
      <c r="I847" s="42">
        <v>9.25</v>
      </c>
      <c r="J847" s="42">
        <v>10.25</v>
      </c>
      <c r="K847" s="42">
        <v>9.5</v>
      </c>
      <c r="L847" s="42">
        <v>8.25</v>
      </c>
      <c r="M847" s="43">
        <v>9.75</v>
      </c>
      <c r="N847" s="44">
        <v>9.985199999999999</v>
      </c>
      <c r="O847" s="44">
        <v>9.4352</v>
      </c>
      <c r="P847" s="41">
        <v>11.463900000000001</v>
      </c>
      <c r="Q847" s="44">
        <v>8.7188999999999997</v>
      </c>
      <c r="R847" s="44">
        <v>6.4245999999999999</v>
      </c>
      <c r="S847" s="44">
        <v>12.8422</v>
      </c>
      <c r="T847" s="41">
        <v>10.3805</v>
      </c>
      <c r="U847" s="42">
        <v>8.9510999999999985</v>
      </c>
      <c r="V847" s="43">
        <v>8.8147000000000002</v>
      </c>
      <c r="W847" s="41">
        <v>9.7363</v>
      </c>
      <c r="X847" s="42">
        <v>10.102</v>
      </c>
      <c r="Y847" s="43">
        <v>9.3965000000000014</v>
      </c>
      <c r="Z847" s="54"/>
      <c r="AA847" s="54"/>
      <c r="AB847" s="55"/>
      <c r="AC847" s="56"/>
    </row>
    <row r="848" spans="1:29" x14ac:dyDescent="0.15">
      <c r="A848" s="25"/>
      <c r="C848" s="29">
        <v>9</v>
      </c>
      <c r="D848" s="40">
        <v>3.4229000000000003</v>
      </c>
      <c r="E848" s="41">
        <v>0.66020000000000001</v>
      </c>
      <c r="F848" s="42">
        <v>3.1974</v>
      </c>
      <c r="G848" s="43">
        <v>4.2614000000000001</v>
      </c>
      <c r="H848" s="41">
        <v>3.25</v>
      </c>
      <c r="I848" s="42">
        <v>4.5</v>
      </c>
      <c r="J848" s="42">
        <v>3.5000000000000004</v>
      </c>
      <c r="K848" s="42">
        <v>3.75</v>
      </c>
      <c r="L848" s="42">
        <v>1.5</v>
      </c>
      <c r="M848" s="43">
        <v>1.5</v>
      </c>
      <c r="N848" s="44">
        <v>3.5968</v>
      </c>
      <c r="O848" s="44">
        <v>3.2514000000000003</v>
      </c>
      <c r="P848" s="41">
        <v>3.2776000000000001</v>
      </c>
      <c r="Q848" s="44">
        <v>2.7747000000000002</v>
      </c>
      <c r="R848" s="44">
        <v>3.9473000000000003</v>
      </c>
      <c r="S848" s="44">
        <v>3.9147000000000003</v>
      </c>
      <c r="T848" s="41">
        <v>3.8008000000000002</v>
      </c>
      <c r="U848" s="42">
        <v>3.3404999999999996</v>
      </c>
      <c r="V848" s="43">
        <v>2.5336000000000003</v>
      </c>
      <c r="W848" s="41">
        <v>3.5636000000000001</v>
      </c>
      <c r="X848" s="42">
        <v>2.7422999999999997</v>
      </c>
      <c r="Y848" s="43">
        <v>3.9947999999999997</v>
      </c>
      <c r="Z848" s="54"/>
      <c r="AA848" s="54"/>
      <c r="AB848" s="55"/>
      <c r="AC848" s="56"/>
    </row>
    <row r="849" spans="1:29" x14ac:dyDescent="0.15">
      <c r="A849" s="25"/>
      <c r="C849" s="29" t="s">
        <v>34</v>
      </c>
      <c r="D849" s="40">
        <v>1.6441999999999999</v>
      </c>
      <c r="E849" s="41">
        <v>0.95879999999999987</v>
      </c>
      <c r="F849" s="42">
        <v>1.7570999999999999</v>
      </c>
      <c r="G849" s="43">
        <v>1.7199</v>
      </c>
      <c r="H849" s="41">
        <v>1.5</v>
      </c>
      <c r="I849" s="42">
        <v>3</v>
      </c>
      <c r="J849" s="42">
        <v>0</v>
      </c>
      <c r="K849" s="42">
        <v>1.5</v>
      </c>
      <c r="L849" s="42">
        <v>1.25</v>
      </c>
      <c r="M849" s="43">
        <v>0.5</v>
      </c>
      <c r="N849" s="44">
        <v>1.8659999999999999</v>
      </c>
      <c r="O849" s="44">
        <v>1.4255</v>
      </c>
      <c r="P849" s="41">
        <v>1.5612999999999999</v>
      </c>
      <c r="Q849" s="44">
        <v>1.9472</v>
      </c>
      <c r="R849" s="44">
        <v>0.90129999999999999</v>
      </c>
      <c r="S849" s="44">
        <v>2.21</v>
      </c>
      <c r="T849" s="41">
        <v>2.1082000000000001</v>
      </c>
      <c r="U849" s="42">
        <v>1.4572999999999998</v>
      </c>
      <c r="V849" s="43">
        <v>0.63769999999999993</v>
      </c>
      <c r="W849" s="41">
        <v>0.8869999999999999</v>
      </c>
      <c r="X849" s="42">
        <v>1.9349000000000001</v>
      </c>
      <c r="Y849" s="43">
        <v>1.8270999999999999</v>
      </c>
      <c r="Z849" s="54"/>
      <c r="AA849" s="54"/>
      <c r="AB849" s="55"/>
      <c r="AC849" s="56"/>
    </row>
    <row r="850" spans="1:29" x14ac:dyDescent="0.15">
      <c r="A850" s="25"/>
      <c r="C850" s="29" t="s">
        <v>545</v>
      </c>
      <c r="D850" s="40">
        <v>0.54049999999999998</v>
      </c>
      <c r="E850" s="41">
        <v>1.0422</v>
      </c>
      <c r="F850" s="42">
        <v>0.4652</v>
      </c>
      <c r="G850" s="43">
        <v>0.4919</v>
      </c>
      <c r="H850" s="41">
        <v>0.5</v>
      </c>
      <c r="I850" s="42">
        <v>0.25</v>
      </c>
      <c r="J850" s="42">
        <v>0</v>
      </c>
      <c r="K850" s="42">
        <v>1.5</v>
      </c>
      <c r="L850" s="42">
        <v>1.25</v>
      </c>
      <c r="M850" s="43">
        <v>0</v>
      </c>
      <c r="N850" s="44">
        <v>0.85719999999999996</v>
      </c>
      <c r="O850" s="44">
        <v>0.2281</v>
      </c>
      <c r="P850" s="41">
        <v>0.35289999999999999</v>
      </c>
      <c r="Q850" s="44">
        <v>0.66839999999999999</v>
      </c>
      <c r="R850" s="44">
        <v>0.23070000000000002</v>
      </c>
      <c r="S850" s="44">
        <v>0.94330000000000003</v>
      </c>
      <c r="T850" s="41">
        <v>0.76600000000000001</v>
      </c>
      <c r="U850" s="42">
        <v>0.24610000000000001</v>
      </c>
      <c r="V850" s="43">
        <v>0.27529999999999999</v>
      </c>
      <c r="W850" s="41">
        <v>0.45970000000000005</v>
      </c>
      <c r="X850" s="42">
        <v>0.158</v>
      </c>
      <c r="Y850" s="43">
        <v>0.94509999999999994</v>
      </c>
      <c r="Z850" s="54"/>
      <c r="AA850" s="54"/>
      <c r="AB850" s="55"/>
      <c r="AC850" s="56"/>
    </row>
    <row r="851" spans="1:29" s="57" customFormat="1" x14ac:dyDescent="0.15">
      <c r="A851" s="26"/>
      <c r="B851" s="26"/>
      <c r="C851" s="31" t="s">
        <v>35</v>
      </c>
      <c r="D851" s="49">
        <f>(D840*1+D841*2+D842*3+D843*4+D844*5+D845*6+D846*7+D847*8+D848*9+D849*10)/SUM(D840:D849)</f>
        <v>4.5057515873295166</v>
      </c>
      <c r="E851" s="50">
        <f t="shared" ref="E851:Y851" si="67">(E840*1+E841*2+E842*3+E843*4+E844*5+E845*6+E846*7+E847*8+E848*9+E849*10)/SUM(E840:E849)</f>
        <v>3.6868456181871285</v>
      </c>
      <c r="F851" s="51">
        <f t="shared" si="67"/>
        <v>4.5948050330135795</v>
      </c>
      <c r="G851" s="52">
        <f t="shared" si="67"/>
        <v>4.6199927443092577</v>
      </c>
      <c r="H851" s="50">
        <f t="shared" si="67"/>
        <v>4.1206030150753765</v>
      </c>
      <c r="I851" s="51">
        <f t="shared" si="67"/>
        <v>4.704260651629073</v>
      </c>
      <c r="J851" s="51">
        <f t="shared" si="67"/>
        <v>5.0225</v>
      </c>
      <c r="K851" s="51">
        <f t="shared" si="67"/>
        <v>4.1065989847715736</v>
      </c>
      <c r="L851" s="51">
        <f t="shared" si="67"/>
        <v>4.6734177215189874</v>
      </c>
      <c r="M851" s="52">
        <f t="shared" si="67"/>
        <v>4.9000000000000004</v>
      </c>
      <c r="N851" s="53">
        <f t="shared" si="67"/>
        <v>4.5047431631375776</v>
      </c>
      <c r="O851" s="53">
        <f t="shared" si="67"/>
        <v>4.5067358645069406</v>
      </c>
      <c r="P851" s="50">
        <f t="shared" si="67"/>
        <v>4.5426043935090865</v>
      </c>
      <c r="Q851" s="53">
        <f t="shared" si="67"/>
        <v>4.4116931688336525</v>
      </c>
      <c r="R851" s="53">
        <f t="shared" si="67"/>
        <v>4.3805679703074984</v>
      </c>
      <c r="S851" s="53">
        <f t="shared" si="67"/>
        <v>4.709912312758564</v>
      </c>
      <c r="T851" s="50">
        <f t="shared" si="67"/>
        <v>4.6770105780383524</v>
      </c>
      <c r="U851" s="51">
        <f t="shared" si="67"/>
        <v>4.4393237363915228</v>
      </c>
      <c r="V851" s="52">
        <f t="shared" si="67"/>
        <v>4.1223589766216158</v>
      </c>
      <c r="W851" s="50">
        <f t="shared" si="67"/>
        <v>4.3810979070788427</v>
      </c>
      <c r="X851" s="51">
        <f t="shared" si="67"/>
        <v>4.5623349268494948</v>
      </c>
      <c r="Y851" s="52">
        <f t="shared" si="67"/>
        <v>4.5323023215432263</v>
      </c>
      <c r="Z851" s="54"/>
      <c r="AA851" s="54"/>
      <c r="AB851" s="55"/>
      <c r="AC851" s="56"/>
    </row>
    <row r="852" spans="1:29" x14ac:dyDescent="0.15">
      <c r="A852" s="25"/>
      <c r="D852" s="40"/>
      <c r="E852" s="41"/>
      <c r="F852" s="42"/>
      <c r="G852" s="43"/>
      <c r="H852" s="41"/>
      <c r="I852" s="42"/>
      <c r="J852" s="42"/>
      <c r="K852" s="42"/>
      <c r="L852" s="42"/>
      <c r="M852" s="43"/>
      <c r="N852" s="44"/>
      <c r="O852" s="44"/>
      <c r="P852" s="41"/>
      <c r="Q852" s="44"/>
      <c r="R852" s="44"/>
      <c r="S852" s="44"/>
      <c r="T852" s="41"/>
      <c r="U852" s="42"/>
      <c r="V852" s="43"/>
      <c r="W852" s="41"/>
      <c r="X852" s="42"/>
      <c r="Y852" s="43"/>
      <c r="Z852" s="44"/>
      <c r="AA852" s="44"/>
      <c r="AB852" s="44"/>
      <c r="AC852" s="43"/>
    </row>
    <row r="853" spans="1:29" ht="42" x14ac:dyDescent="0.15">
      <c r="A853" s="25"/>
      <c r="B853" s="24" t="s">
        <v>245</v>
      </c>
      <c r="C853" s="30" t="s">
        <v>586</v>
      </c>
      <c r="D853" s="40"/>
      <c r="E853" s="41"/>
      <c r="F853" s="42"/>
      <c r="G853" s="43"/>
      <c r="H853" s="41"/>
      <c r="I853" s="42"/>
      <c r="J853" s="42"/>
      <c r="K853" s="42"/>
      <c r="L853" s="42"/>
      <c r="M853" s="43"/>
      <c r="N853" s="44"/>
      <c r="O853" s="44"/>
      <c r="P853" s="41"/>
      <c r="Q853" s="44"/>
      <c r="R853" s="44"/>
      <c r="S853" s="44"/>
      <c r="T853" s="41"/>
      <c r="U853" s="42"/>
      <c r="V853" s="43"/>
      <c r="W853" s="41"/>
      <c r="X853" s="42"/>
      <c r="Y853" s="43"/>
      <c r="Z853" s="44"/>
      <c r="AA853" s="44"/>
      <c r="AB853" s="44"/>
      <c r="AC853" s="43"/>
    </row>
    <row r="854" spans="1:29" x14ac:dyDescent="0.15">
      <c r="A854" s="25"/>
      <c r="C854" s="29" t="s">
        <v>102</v>
      </c>
      <c r="D854" s="40">
        <v>23.848700000000001</v>
      </c>
      <c r="E854" s="41">
        <v>33.320300000000003</v>
      </c>
      <c r="F854" s="42">
        <v>20.714600000000001</v>
      </c>
      <c r="G854" s="43">
        <v>24.215299999999999</v>
      </c>
      <c r="H854" s="41">
        <v>24</v>
      </c>
      <c r="I854" s="42">
        <v>24</v>
      </c>
      <c r="J854" s="42">
        <v>18</v>
      </c>
      <c r="K854" s="42">
        <v>36.25</v>
      </c>
      <c r="L854" s="42">
        <v>18.5</v>
      </c>
      <c r="M854" s="43">
        <v>22.5</v>
      </c>
      <c r="N854" s="44">
        <v>25.648300000000003</v>
      </c>
      <c r="O854" s="44">
        <v>22.074099999999998</v>
      </c>
      <c r="P854" s="41">
        <v>20.336000000000002</v>
      </c>
      <c r="Q854" s="44">
        <v>27.773500000000002</v>
      </c>
      <c r="R854" s="44">
        <v>26.184200000000001</v>
      </c>
      <c r="S854" s="44">
        <v>19.688700000000001</v>
      </c>
      <c r="T854" s="41">
        <v>24.301400000000001</v>
      </c>
      <c r="U854" s="42">
        <v>25.948399999999999</v>
      </c>
      <c r="V854" s="43">
        <v>20.4269</v>
      </c>
      <c r="W854" s="41">
        <v>19.710699999999999</v>
      </c>
      <c r="X854" s="42">
        <v>23.340700000000002</v>
      </c>
      <c r="Y854" s="43">
        <v>26.644600000000001</v>
      </c>
      <c r="Z854" s="54"/>
      <c r="AA854" s="54"/>
      <c r="AB854" s="55"/>
      <c r="AC854" s="56"/>
    </row>
    <row r="855" spans="1:29" x14ac:dyDescent="0.15">
      <c r="A855" s="25"/>
      <c r="C855" s="29">
        <v>2</v>
      </c>
      <c r="D855" s="40">
        <v>7.2074999999999996</v>
      </c>
      <c r="E855" s="41">
        <v>8.5747999999999998</v>
      </c>
      <c r="F855" s="42">
        <v>7.1087999999999996</v>
      </c>
      <c r="G855" s="43">
        <v>7.03</v>
      </c>
      <c r="H855" s="41">
        <v>6.75</v>
      </c>
      <c r="I855" s="42">
        <v>7.0000000000000009</v>
      </c>
      <c r="J855" s="42">
        <v>9.5</v>
      </c>
      <c r="K855" s="42">
        <v>10</v>
      </c>
      <c r="L855" s="42">
        <v>3.75</v>
      </c>
      <c r="M855" s="43">
        <v>6.25</v>
      </c>
      <c r="N855" s="44">
        <v>5.984</v>
      </c>
      <c r="O855" s="44">
        <v>8.4140000000000015</v>
      </c>
      <c r="P855" s="41">
        <v>7.6594999999999995</v>
      </c>
      <c r="Q855" s="44">
        <v>6.9959999999999996</v>
      </c>
      <c r="R855" s="44">
        <v>8.1287000000000003</v>
      </c>
      <c r="S855" s="44">
        <v>6.0853000000000002</v>
      </c>
      <c r="T855" s="41">
        <v>6.3522999999999996</v>
      </c>
      <c r="U855" s="42">
        <v>8.3741000000000003</v>
      </c>
      <c r="V855" s="43">
        <v>8.1909999999999989</v>
      </c>
      <c r="W855" s="41">
        <v>6.8915000000000006</v>
      </c>
      <c r="X855" s="42">
        <v>7.2775999999999996</v>
      </c>
      <c r="Y855" s="43">
        <v>7.3774000000000006</v>
      </c>
      <c r="Z855" s="54"/>
      <c r="AA855" s="54"/>
      <c r="AB855" s="55"/>
      <c r="AC855" s="56"/>
    </row>
    <row r="856" spans="1:29" x14ac:dyDescent="0.15">
      <c r="A856" s="25"/>
      <c r="C856" s="29">
        <v>3</v>
      </c>
      <c r="D856" s="40">
        <v>7.2866999999999997</v>
      </c>
      <c r="E856" s="41">
        <v>7.9587000000000003</v>
      </c>
      <c r="F856" s="42">
        <v>8.626100000000001</v>
      </c>
      <c r="G856" s="43">
        <v>5.9471999999999996</v>
      </c>
      <c r="H856" s="41">
        <v>9</v>
      </c>
      <c r="I856" s="42">
        <v>7.0000000000000009</v>
      </c>
      <c r="J856" s="42">
        <v>7.2499999999999991</v>
      </c>
      <c r="K856" s="42">
        <v>9.75</v>
      </c>
      <c r="L856" s="42">
        <v>1.7500000000000002</v>
      </c>
      <c r="M856" s="43">
        <v>5.25</v>
      </c>
      <c r="N856" s="44">
        <v>7.4498999999999995</v>
      </c>
      <c r="O856" s="44">
        <v>7.1259000000000006</v>
      </c>
      <c r="P856" s="41">
        <v>7.0164000000000009</v>
      </c>
      <c r="Q856" s="44">
        <v>6.3698000000000006</v>
      </c>
      <c r="R856" s="44">
        <v>9.0650999999999993</v>
      </c>
      <c r="S856" s="44">
        <v>6.6142999999999992</v>
      </c>
      <c r="T856" s="41">
        <v>6.6599000000000004</v>
      </c>
      <c r="U856" s="42">
        <v>7.5019</v>
      </c>
      <c r="V856" s="43">
        <v>8.7221000000000011</v>
      </c>
      <c r="W856" s="41">
        <v>8.5992999999999995</v>
      </c>
      <c r="X856" s="42">
        <v>5.9041000000000006</v>
      </c>
      <c r="Y856" s="43">
        <v>7.8542000000000005</v>
      </c>
      <c r="Z856" s="54"/>
      <c r="AA856" s="54"/>
      <c r="AB856" s="55"/>
      <c r="AC856" s="56"/>
    </row>
    <row r="857" spans="1:29" x14ac:dyDescent="0.15">
      <c r="A857" s="25"/>
      <c r="C857" s="29">
        <v>4</v>
      </c>
      <c r="D857" s="40">
        <v>5.6006</v>
      </c>
      <c r="E857" s="41">
        <v>4.9266999999999994</v>
      </c>
      <c r="F857" s="42">
        <v>6.2397</v>
      </c>
      <c r="G857" s="43">
        <v>5.1278999999999995</v>
      </c>
      <c r="H857" s="41">
        <v>5.5</v>
      </c>
      <c r="I857" s="42">
        <v>5.25</v>
      </c>
      <c r="J857" s="42">
        <v>3.75</v>
      </c>
      <c r="K857" s="42">
        <v>8.75</v>
      </c>
      <c r="L857" s="42">
        <v>6.25</v>
      </c>
      <c r="M857" s="43">
        <v>4.5</v>
      </c>
      <c r="N857" s="44">
        <v>4.9615999999999998</v>
      </c>
      <c r="O857" s="44">
        <v>6.2309000000000001</v>
      </c>
      <c r="P857" s="41">
        <v>4.8886000000000003</v>
      </c>
      <c r="Q857" s="44">
        <v>5.9971999999999994</v>
      </c>
      <c r="R857" s="44">
        <v>5.8800999999999997</v>
      </c>
      <c r="S857" s="44">
        <v>5.5175000000000001</v>
      </c>
      <c r="T857" s="41">
        <v>5.3797999999999995</v>
      </c>
      <c r="U857" s="42">
        <v>4.7607999999999997</v>
      </c>
      <c r="V857" s="43">
        <v>7.1290999999999993</v>
      </c>
      <c r="W857" s="41">
        <v>6.5575999999999999</v>
      </c>
      <c r="X857" s="42">
        <v>5.9093</v>
      </c>
      <c r="Y857" s="43">
        <v>4.7100999999999997</v>
      </c>
      <c r="Z857" s="54"/>
      <c r="AA857" s="54"/>
      <c r="AB857" s="55"/>
      <c r="AC857" s="56"/>
    </row>
    <row r="858" spans="1:29" x14ac:dyDescent="0.15">
      <c r="A858" s="25"/>
      <c r="C858" s="29">
        <v>5</v>
      </c>
      <c r="D858" s="40">
        <v>15.210299999999998</v>
      </c>
      <c r="E858" s="41">
        <v>18.412600000000001</v>
      </c>
      <c r="F858" s="42">
        <v>16.582900000000002</v>
      </c>
      <c r="G858" s="43">
        <v>13.470499999999999</v>
      </c>
      <c r="H858" s="41">
        <v>13.5</v>
      </c>
      <c r="I858" s="42">
        <v>18</v>
      </c>
      <c r="J858" s="42">
        <v>12.5</v>
      </c>
      <c r="K858" s="42">
        <v>13.25</v>
      </c>
      <c r="L858" s="42">
        <v>18.25</v>
      </c>
      <c r="M858" s="43">
        <v>15</v>
      </c>
      <c r="N858" s="44">
        <v>15.414800000000001</v>
      </c>
      <c r="O858" s="44">
        <v>15.008599999999999</v>
      </c>
      <c r="P858" s="41">
        <v>16.459799999999998</v>
      </c>
      <c r="Q858" s="44">
        <v>16.285499999999999</v>
      </c>
      <c r="R858" s="44">
        <v>11.820600000000001</v>
      </c>
      <c r="S858" s="44">
        <v>16.523399999999999</v>
      </c>
      <c r="T858" s="41">
        <v>16.079599999999999</v>
      </c>
      <c r="U858" s="42">
        <v>12.823100000000002</v>
      </c>
      <c r="V858" s="43">
        <v>15.620200000000001</v>
      </c>
      <c r="W858" s="41">
        <v>14.8727</v>
      </c>
      <c r="X858" s="42">
        <v>13.747999999999999</v>
      </c>
      <c r="Y858" s="43">
        <v>16.689599999999999</v>
      </c>
      <c r="Z858" s="54"/>
      <c r="AA858" s="54"/>
      <c r="AB858" s="55"/>
      <c r="AC858" s="56"/>
    </row>
    <row r="859" spans="1:29" x14ac:dyDescent="0.15">
      <c r="A859" s="25"/>
      <c r="C859" s="29">
        <v>6</v>
      </c>
      <c r="D859" s="40">
        <v>10.5985</v>
      </c>
      <c r="E859" s="41">
        <v>8.2710000000000008</v>
      </c>
      <c r="F859" s="42">
        <v>11.0982</v>
      </c>
      <c r="G859" s="43">
        <v>10.797700000000001</v>
      </c>
      <c r="H859" s="41">
        <v>10.25</v>
      </c>
      <c r="I859" s="42">
        <v>8.75</v>
      </c>
      <c r="J859" s="42">
        <v>13.750000000000002</v>
      </c>
      <c r="K859" s="42">
        <v>7.5</v>
      </c>
      <c r="L859" s="42">
        <v>13.25</v>
      </c>
      <c r="M859" s="43">
        <v>16.5</v>
      </c>
      <c r="N859" s="44">
        <v>10.3972</v>
      </c>
      <c r="O859" s="44">
        <v>10.796999999999999</v>
      </c>
      <c r="P859" s="41">
        <v>11.268000000000001</v>
      </c>
      <c r="Q859" s="44">
        <v>9.7445000000000004</v>
      </c>
      <c r="R859" s="44">
        <v>10.8535</v>
      </c>
      <c r="S859" s="44">
        <v>10.3794</v>
      </c>
      <c r="T859" s="41">
        <v>10.4458</v>
      </c>
      <c r="U859" s="42">
        <v>10.457800000000001</v>
      </c>
      <c r="V859" s="43">
        <v>10.8279</v>
      </c>
      <c r="W859" s="41">
        <v>10.6983</v>
      </c>
      <c r="X859" s="42">
        <v>11.6493</v>
      </c>
      <c r="Y859" s="43">
        <v>9.4493999999999989</v>
      </c>
      <c r="Z859" s="54"/>
      <c r="AA859" s="54"/>
      <c r="AB859" s="55"/>
      <c r="AC859" s="56"/>
    </row>
    <row r="860" spans="1:29" x14ac:dyDescent="0.15">
      <c r="A860" s="25"/>
      <c r="C860" s="29">
        <v>7</v>
      </c>
      <c r="D860" s="40">
        <v>12.898100000000001</v>
      </c>
      <c r="E860" s="41">
        <v>8.3275000000000006</v>
      </c>
      <c r="F860" s="42">
        <v>14.2095</v>
      </c>
      <c r="G860" s="43">
        <v>12.960900000000001</v>
      </c>
      <c r="H860" s="41">
        <v>11.75</v>
      </c>
      <c r="I860" s="42">
        <v>12.75</v>
      </c>
      <c r="J860" s="42">
        <v>17.5</v>
      </c>
      <c r="K860" s="42">
        <v>5</v>
      </c>
      <c r="L860" s="42">
        <v>17.75</v>
      </c>
      <c r="M860" s="43">
        <v>15</v>
      </c>
      <c r="N860" s="44">
        <v>12.449399999999999</v>
      </c>
      <c r="O860" s="44">
        <v>13.3406</v>
      </c>
      <c r="P860" s="41">
        <v>15.1676</v>
      </c>
      <c r="Q860" s="44">
        <v>9.7384000000000004</v>
      </c>
      <c r="R860" s="44">
        <v>13.977400000000001</v>
      </c>
      <c r="S860" s="44">
        <v>13.3658</v>
      </c>
      <c r="T860" s="41">
        <v>13.5488</v>
      </c>
      <c r="U860" s="42">
        <v>12.834400000000002</v>
      </c>
      <c r="V860" s="43">
        <v>11.3065</v>
      </c>
      <c r="W860" s="41">
        <v>12.520899999999999</v>
      </c>
      <c r="X860" s="42">
        <v>13.340999999999999</v>
      </c>
      <c r="Y860" s="43">
        <v>12.798999999999999</v>
      </c>
      <c r="Z860" s="54"/>
      <c r="AA860" s="54"/>
      <c r="AB860" s="55"/>
      <c r="AC860" s="56"/>
    </row>
    <row r="861" spans="1:29" x14ac:dyDescent="0.15">
      <c r="A861" s="25"/>
      <c r="C861" s="29">
        <v>8</v>
      </c>
      <c r="D861" s="40">
        <v>11.414399999999999</v>
      </c>
      <c r="E861" s="41">
        <v>5.1103999999999994</v>
      </c>
      <c r="F861" s="42">
        <v>11.2111</v>
      </c>
      <c r="G861" s="43">
        <v>12.9414</v>
      </c>
      <c r="H861" s="41">
        <v>12.5</v>
      </c>
      <c r="I861" s="42">
        <v>11.5</v>
      </c>
      <c r="J861" s="42">
        <v>10.75</v>
      </c>
      <c r="K861" s="42">
        <v>7.5</v>
      </c>
      <c r="L861" s="42">
        <v>13.25</v>
      </c>
      <c r="M861" s="43">
        <v>10.5</v>
      </c>
      <c r="N861" s="44">
        <v>11.651400000000001</v>
      </c>
      <c r="O861" s="44">
        <v>11.1807</v>
      </c>
      <c r="P861" s="41">
        <v>10.5466</v>
      </c>
      <c r="Q861" s="44">
        <v>11.424099999999999</v>
      </c>
      <c r="R861" s="44">
        <v>9.968399999999999</v>
      </c>
      <c r="S861" s="44">
        <v>14.1922</v>
      </c>
      <c r="T861" s="41">
        <v>11.4876</v>
      </c>
      <c r="U861" s="42">
        <v>12.1112</v>
      </c>
      <c r="V861" s="43">
        <v>10.494299999999999</v>
      </c>
      <c r="W861" s="41">
        <v>13.816600000000001</v>
      </c>
      <c r="X861" s="42">
        <v>12.457600000000001</v>
      </c>
      <c r="Y861" s="43">
        <v>9.1339000000000006</v>
      </c>
      <c r="Z861" s="54"/>
      <c r="AA861" s="54"/>
      <c r="AB861" s="55"/>
      <c r="AC861" s="56"/>
    </row>
    <row r="862" spans="1:29" x14ac:dyDescent="0.15">
      <c r="A862" s="25"/>
      <c r="C862" s="29">
        <v>9</v>
      </c>
      <c r="D862" s="40">
        <v>3.7079</v>
      </c>
      <c r="E862" s="41">
        <v>2.5512999999999999</v>
      </c>
      <c r="F862" s="42">
        <v>3.0667</v>
      </c>
      <c r="G862" s="43">
        <v>4.4508000000000001</v>
      </c>
      <c r="H862" s="41">
        <v>4.25</v>
      </c>
      <c r="I862" s="42">
        <v>3.25</v>
      </c>
      <c r="J862" s="42">
        <v>5.5</v>
      </c>
      <c r="K862" s="42">
        <v>0.75</v>
      </c>
      <c r="L862" s="42">
        <v>4.25</v>
      </c>
      <c r="M862" s="43">
        <v>3.25</v>
      </c>
      <c r="N862" s="44">
        <v>3.9510999999999998</v>
      </c>
      <c r="O862" s="44">
        <v>3.4680000000000004</v>
      </c>
      <c r="P862" s="41">
        <v>3.9298999999999999</v>
      </c>
      <c r="Q862" s="44">
        <v>4.0273000000000003</v>
      </c>
      <c r="R862" s="44">
        <v>2.8048000000000002</v>
      </c>
      <c r="S862" s="44">
        <v>4.1320000000000006</v>
      </c>
      <c r="T862" s="41">
        <v>3.2290000000000001</v>
      </c>
      <c r="U862" s="42">
        <v>2.6545000000000001</v>
      </c>
      <c r="V862" s="43">
        <v>6.1432000000000002</v>
      </c>
      <c r="W862" s="41">
        <v>4.6245000000000003</v>
      </c>
      <c r="X862" s="42">
        <v>3.4542999999999999</v>
      </c>
      <c r="Y862" s="43">
        <v>3.4358</v>
      </c>
      <c r="Z862" s="54"/>
      <c r="AA862" s="54"/>
      <c r="AB862" s="55"/>
      <c r="AC862" s="56"/>
    </row>
    <row r="863" spans="1:29" x14ac:dyDescent="0.15">
      <c r="A863" s="25"/>
      <c r="C863" s="29" t="s">
        <v>34</v>
      </c>
      <c r="D863" s="40">
        <v>1.9494</v>
      </c>
      <c r="E863" s="41">
        <v>2.0287999999999999</v>
      </c>
      <c r="F863" s="42">
        <v>0.73140000000000005</v>
      </c>
      <c r="G863" s="43">
        <v>2.9417999999999997</v>
      </c>
      <c r="H863" s="41">
        <v>2.25</v>
      </c>
      <c r="I863" s="42">
        <v>2.5</v>
      </c>
      <c r="J863" s="42">
        <v>1.5</v>
      </c>
      <c r="K863" s="42">
        <v>0.25</v>
      </c>
      <c r="L863" s="42">
        <v>2.25</v>
      </c>
      <c r="M863" s="43">
        <v>1.25</v>
      </c>
      <c r="N863" s="44">
        <v>1.6483999999999999</v>
      </c>
      <c r="O863" s="44">
        <v>2.2460999999999998</v>
      </c>
      <c r="P863" s="41">
        <v>2.3746</v>
      </c>
      <c r="Q863" s="44">
        <v>1.4457</v>
      </c>
      <c r="R863" s="44">
        <v>1.2019</v>
      </c>
      <c r="S863" s="44">
        <v>3.0141999999999998</v>
      </c>
      <c r="T863" s="41">
        <v>2.1707000000000001</v>
      </c>
      <c r="U863" s="42">
        <v>2.2877000000000001</v>
      </c>
      <c r="V863" s="43">
        <v>1.0012000000000001</v>
      </c>
      <c r="W863" s="41">
        <v>1.5821000000000001</v>
      </c>
      <c r="X863" s="42">
        <v>2.6292</v>
      </c>
      <c r="Y863" s="43">
        <v>1.5478000000000001</v>
      </c>
      <c r="Z863" s="54"/>
      <c r="AA863" s="54"/>
      <c r="AB863" s="55"/>
      <c r="AC863" s="56"/>
    </row>
    <row r="864" spans="1:29" x14ac:dyDescent="0.15">
      <c r="A864" s="25"/>
      <c r="C864" s="29" t="s">
        <v>545</v>
      </c>
      <c r="D864" s="40">
        <v>0.27789999999999998</v>
      </c>
      <c r="E864" s="41">
        <v>0.51789999999999992</v>
      </c>
      <c r="F864" s="42">
        <v>0.41099999999999998</v>
      </c>
      <c r="G864" s="43">
        <v>0.11650000000000001</v>
      </c>
      <c r="H864" s="41">
        <v>0.25</v>
      </c>
      <c r="I864" s="42">
        <v>0</v>
      </c>
      <c r="J864" s="42">
        <v>0</v>
      </c>
      <c r="K864" s="42">
        <v>1</v>
      </c>
      <c r="L864" s="42">
        <v>0.75</v>
      </c>
      <c r="M864" s="43">
        <v>0</v>
      </c>
      <c r="N864" s="44">
        <v>0.44400000000000006</v>
      </c>
      <c r="O864" s="44">
        <v>0.11410000000000001</v>
      </c>
      <c r="P864" s="41">
        <v>0.35289999999999999</v>
      </c>
      <c r="Q864" s="44">
        <v>0.1981</v>
      </c>
      <c r="R864" s="44">
        <v>0.1153</v>
      </c>
      <c r="S864" s="44">
        <v>0.48710000000000003</v>
      </c>
      <c r="T864" s="41">
        <v>0.34510000000000002</v>
      </c>
      <c r="U864" s="42">
        <v>0.24610000000000001</v>
      </c>
      <c r="V864" s="43">
        <v>0.1376</v>
      </c>
      <c r="W864" s="41">
        <v>0.12570000000000001</v>
      </c>
      <c r="X864" s="42">
        <v>0.28889999999999999</v>
      </c>
      <c r="Y864" s="43">
        <v>0.35820000000000002</v>
      </c>
      <c r="Z864" s="54"/>
      <c r="AA864" s="54"/>
      <c r="AB864" s="55"/>
      <c r="AC864" s="56"/>
    </row>
    <row r="865" spans="1:29" s="57" customFormat="1" x14ac:dyDescent="0.15">
      <c r="A865" s="26"/>
      <c r="B865" s="26"/>
      <c r="C865" s="31" t="s">
        <v>35</v>
      </c>
      <c r="D865" s="49">
        <f>(D854*1+D855*2+D856*3+D857*4+D858*5+D859*6+D860*7+D861*8+D862*9+D863*10)/SUM(D854:D863)</f>
        <v>4.5790822696272953</v>
      </c>
      <c r="E865" s="50">
        <f t="shared" ref="E865:Y865" si="68">(E854*1+E855*2+E856*3+E857*4+E858*5+E859*6+E860*7+E861*8+E862*9+E863*10)/SUM(E854:E863)</f>
        <v>3.801359239501378</v>
      </c>
      <c r="F865" s="51">
        <f t="shared" si="68"/>
        <v>4.6123828936930789</v>
      </c>
      <c r="G865" s="52">
        <f t="shared" si="68"/>
        <v>4.7305100442014956</v>
      </c>
      <c r="H865" s="50">
        <f t="shared" si="68"/>
        <v>4.5964912280701755</v>
      </c>
      <c r="I865" s="51">
        <f t="shared" si="68"/>
        <v>4.58</v>
      </c>
      <c r="J865" s="51">
        <f t="shared" si="68"/>
        <v>4.9175000000000004</v>
      </c>
      <c r="K865" s="51">
        <f t="shared" si="68"/>
        <v>3.393939393939394</v>
      </c>
      <c r="L865" s="51">
        <f t="shared" si="68"/>
        <v>5.2191435768261965</v>
      </c>
      <c r="M865" s="52">
        <f t="shared" si="68"/>
        <v>4.7350000000000003</v>
      </c>
      <c r="N865" s="53">
        <f t="shared" si="68"/>
        <v>4.5368440507412409</v>
      </c>
      <c r="O865" s="53">
        <f t="shared" si="68"/>
        <v>4.6205840864426317</v>
      </c>
      <c r="P865" s="50">
        <f t="shared" si="68"/>
        <v>4.775123184842494</v>
      </c>
      <c r="Q865" s="53">
        <f t="shared" si="68"/>
        <v>4.358855533957235</v>
      </c>
      <c r="R865" s="53">
        <f t="shared" si="68"/>
        <v>4.3273143934957012</v>
      </c>
      <c r="S865" s="53">
        <f t="shared" si="68"/>
        <v>4.9550791455973497</v>
      </c>
      <c r="T865" s="50">
        <f t="shared" si="68"/>
        <v>4.6067789943093613</v>
      </c>
      <c r="U865" s="51">
        <f t="shared" si="68"/>
        <v>4.4570257403469942</v>
      </c>
      <c r="V865" s="52">
        <f t="shared" si="68"/>
        <v>4.6359861168968504</v>
      </c>
      <c r="W865" s="50">
        <f t="shared" si="68"/>
        <v>4.8030011754787525</v>
      </c>
      <c r="X865" s="51">
        <f t="shared" si="68"/>
        <v>4.6966656671122875</v>
      </c>
      <c r="Y865" s="52">
        <f t="shared" si="68"/>
        <v>4.3456782193818269</v>
      </c>
      <c r="Z865" s="54"/>
      <c r="AA865" s="54"/>
      <c r="AB865" s="55"/>
      <c r="AC865" s="56"/>
    </row>
    <row r="866" spans="1:29" x14ac:dyDescent="0.15">
      <c r="A866" s="25"/>
      <c r="D866" s="40"/>
      <c r="E866" s="41"/>
      <c r="F866" s="42"/>
      <c r="G866" s="43"/>
      <c r="H866" s="41"/>
      <c r="I866" s="42"/>
      <c r="J866" s="42"/>
      <c r="K866" s="42"/>
      <c r="L866" s="42"/>
      <c r="M866" s="43"/>
      <c r="N866" s="44"/>
      <c r="O866" s="44"/>
      <c r="P866" s="41"/>
      <c r="Q866" s="44"/>
      <c r="R866" s="44"/>
      <c r="S866" s="44"/>
      <c r="T866" s="41"/>
      <c r="U866" s="42"/>
      <c r="V866" s="43"/>
      <c r="W866" s="41"/>
      <c r="X866" s="42"/>
      <c r="Y866" s="43"/>
      <c r="Z866" s="44"/>
      <c r="AA866" s="44"/>
      <c r="AB866" s="44"/>
      <c r="AC866" s="43"/>
    </row>
    <row r="867" spans="1:29" ht="42" x14ac:dyDescent="0.15">
      <c r="A867" s="25"/>
      <c r="B867" s="24" t="s">
        <v>246</v>
      </c>
      <c r="C867" s="30" t="s">
        <v>247</v>
      </c>
      <c r="D867" s="40"/>
      <c r="E867" s="41"/>
      <c r="F867" s="42"/>
      <c r="G867" s="43"/>
      <c r="H867" s="41"/>
      <c r="I867" s="42"/>
      <c r="J867" s="42"/>
      <c r="K867" s="42"/>
      <c r="L867" s="42"/>
      <c r="M867" s="43"/>
      <c r="N867" s="44"/>
      <c r="O867" s="44"/>
      <c r="P867" s="41"/>
      <c r="Q867" s="44"/>
      <c r="R867" s="44"/>
      <c r="S867" s="44"/>
      <c r="T867" s="41"/>
      <c r="U867" s="42"/>
      <c r="V867" s="43"/>
      <c r="W867" s="41"/>
      <c r="X867" s="42"/>
      <c r="Y867" s="43"/>
      <c r="Z867" s="44"/>
      <c r="AA867" s="44"/>
      <c r="AB867" s="44"/>
      <c r="AC867" s="43"/>
    </row>
    <row r="868" spans="1:29" x14ac:dyDescent="0.15">
      <c r="A868" s="25"/>
      <c r="C868" s="29" t="s">
        <v>102</v>
      </c>
      <c r="D868" s="40">
        <v>23.338800000000003</v>
      </c>
      <c r="E868" s="41">
        <v>32.717600000000004</v>
      </c>
      <c r="F868" s="42">
        <v>20.020299999999999</v>
      </c>
      <c r="G868" s="43">
        <v>23.656600000000001</v>
      </c>
      <c r="H868" s="41">
        <v>27</v>
      </c>
      <c r="I868" s="42">
        <v>18.75</v>
      </c>
      <c r="J868" s="42">
        <v>19.25</v>
      </c>
      <c r="K868" s="42">
        <v>31.75</v>
      </c>
      <c r="L868" s="42">
        <v>21</v>
      </c>
      <c r="M868" s="43">
        <v>24.75</v>
      </c>
      <c r="N868" s="44">
        <v>24.1083</v>
      </c>
      <c r="O868" s="44">
        <v>22.579899999999999</v>
      </c>
      <c r="P868" s="41">
        <v>19.8751</v>
      </c>
      <c r="Q868" s="44">
        <v>25.271599999999999</v>
      </c>
      <c r="R868" s="44">
        <v>25.0654</v>
      </c>
      <c r="S868" s="44">
        <v>22.368299999999998</v>
      </c>
      <c r="T868" s="41">
        <v>23.265499999999999</v>
      </c>
      <c r="U868" s="42">
        <v>26.746399999999998</v>
      </c>
      <c r="V868" s="43">
        <v>19.851299999999998</v>
      </c>
      <c r="W868" s="41">
        <v>18.9421</v>
      </c>
      <c r="X868" s="42">
        <v>22.990600000000001</v>
      </c>
      <c r="Y868" s="43">
        <v>26.204799999999999</v>
      </c>
      <c r="Z868" s="54"/>
      <c r="AA868" s="54"/>
      <c r="AB868" s="55"/>
      <c r="AC868" s="56"/>
    </row>
    <row r="869" spans="1:29" x14ac:dyDescent="0.15">
      <c r="A869" s="25"/>
      <c r="C869" s="29">
        <v>2</v>
      </c>
      <c r="D869" s="40">
        <v>7.2770000000000001</v>
      </c>
      <c r="E869" s="41">
        <v>7.6274999999999995</v>
      </c>
      <c r="F869" s="42">
        <v>8.2836999999999996</v>
      </c>
      <c r="G869" s="43">
        <v>6.4273999999999996</v>
      </c>
      <c r="H869" s="41">
        <v>6.25</v>
      </c>
      <c r="I869" s="42">
        <v>6.75</v>
      </c>
      <c r="J869" s="42">
        <v>8.5</v>
      </c>
      <c r="K869" s="42">
        <v>13.750000000000002</v>
      </c>
      <c r="L869" s="42">
        <v>4.25</v>
      </c>
      <c r="M869" s="43">
        <v>5</v>
      </c>
      <c r="N869" s="44">
        <v>7.3715000000000002</v>
      </c>
      <c r="O869" s="44">
        <v>7.1837999999999997</v>
      </c>
      <c r="P869" s="41">
        <v>7.2679999999999998</v>
      </c>
      <c r="Q869" s="44">
        <v>7.1549000000000005</v>
      </c>
      <c r="R869" s="44">
        <v>8.7759</v>
      </c>
      <c r="S869" s="44">
        <v>5.9058000000000002</v>
      </c>
      <c r="T869" s="41">
        <v>6.8243999999999998</v>
      </c>
      <c r="U869" s="42">
        <v>7.1537000000000006</v>
      </c>
      <c r="V869" s="43">
        <v>8.6288</v>
      </c>
      <c r="W869" s="41">
        <v>6.6323999999999996</v>
      </c>
      <c r="X869" s="42">
        <v>6.8664000000000005</v>
      </c>
      <c r="Y869" s="43">
        <v>8.0116999999999994</v>
      </c>
      <c r="Z869" s="54"/>
      <c r="AA869" s="54"/>
      <c r="AB869" s="55"/>
      <c r="AC869" s="56"/>
    </row>
    <row r="870" spans="1:29" x14ac:dyDescent="0.15">
      <c r="A870" s="25"/>
      <c r="C870" s="29">
        <v>3</v>
      </c>
      <c r="D870" s="40">
        <v>6.8683999999999994</v>
      </c>
      <c r="E870" s="41">
        <v>6.827</v>
      </c>
      <c r="F870" s="42">
        <v>8.7079000000000004</v>
      </c>
      <c r="G870" s="43">
        <v>5.4238</v>
      </c>
      <c r="H870" s="41">
        <v>7.2499999999999991</v>
      </c>
      <c r="I870" s="42">
        <v>8</v>
      </c>
      <c r="J870" s="42">
        <v>6.75</v>
      </c>
      <c r="K870" s="42">
        <v>7.0000000000000009</v>
      </c>
      <c r="L870" s="42">
        <v>4.25</v>
      </c>
      <c r="M870" s="43">
        <v>3.5000000000000004</v>
      </c>
      <c r="N870" s="44">
        <v>6.1661999999999999</v>
      </c>
      <c r="O870" s="44">
        <v>7.5608999999999993</v>
      </c>
      <c r="P870" s="41">
        <v>7.7838000000000003</v>
      </c>
      <c r="Q870" s="44">
        <v>7.5470999999999995</v>
      </c>
      <c r="R870" s="44">
        <v>7.8158000000000003</v>
      </c>
      <c r="S870" s="44">
        <v>3.6987000000000001</v>
      </c>
      <c r="T870" s="41">
        <v>5.8323999999999998</v>
      </c>
      <c r="U870" s="42">
        <v>7.6781000000000006</v>
      </c>
      <c r="V870" s="43">
        <v>8.7201000000000004</v>
      </c>
      <c r="W870" s="41">
        <v>9.1397999999999993</v>
      </c>
      <c r="X870" s="42">
        <v>7.2282000000000002</v>
      </c>
      <c r="Y870" s="43">
        <v>5.2638999999999996</v>
      </c>
      <c r="Z870" s="54"/>
      <c r="AA870" s="54"/>
      <c r="AB870" s="55"/>
      <c r="AC870" s="56"/>
    </row>
    <row r="871" spans="1:29" x14ac:dyDescent="0.15">
      <c r="A871" s="25"/>
      <c r="C871" s="29">
        <v>4</v>
      </c>
      <c r="D871" s="40">
        <v>5.2061999999999999</v>
      </c>
      <c r="E871" s="41">
        <v>6.7607999999999997</v>
      </c>
      <c r="F871" s="42">
        <v>5.8136999999999999</v>
      </c>
      <c r="G871" s="43">
        <v>4.2491000000000003</v>
      </c>
      <c r="H871" s="41">
        <v>7.5</v>
      </c>
      <c r="I871" s="42">
        <v>4.25</v>
      </c>
      <c r="J871" s="42">
        <v>3.25</v>
      </c>
      <c r="K871" s="42">
        <v>5.75</v>
      </c>
      <c r="L871" s="42">
        <v>4</v>
      </c>
      <c r="M871" s="43">
        <v>3</v>
      </c>
      <c r="N871" s="44">
        <v>4.5699999999999994</v>
      </c>
      <c r="O871" s="44">
        <v>5.8335999999999997</v>
      </c>
      <c r="P871" s="41">
        <v>4.7010000000000005</v>
      </c>
      <c r="Q871" s="44">
        <v>4.8120000000000003</v>
      </c>
      <c r="R871" s="44">
        <v>5.5933999999999999</v>
      </c>
      <c r="S871" s="44">
        <v>5.9600999999999997</v>
      </c>
      <c r="T871" s="41">
        <v>5.3841000000000001</v>
      </c>
      <c r="U871" s="42">
        <v>3.6713000000000005</v>
      </c>
      <c r="V871" s="43">
        <v>6.4542000000000002</v>
      </c>
      <c r="W871" s="41">
        <v>5.6689999999999996</v>
      </c>
      <c r="X871" s="42">
        <v>5.4978999999999996</v>
      </c>
      <c r="Y871" s="43">
        <v>4.7042999999999999</v>
      </c>
      <c r="Z871" s="54"/>
      <c r="AA871" s="54"/>
      <c r="AB871" s="55"/>
      <c r="AC871" s="56"/>
    </row>
    <row r="872" spans="1:29" x14ac:dyDescent="0.15">
      <c r="A872" s="25"/>
      <c r="C872" s="29">
        <v>5</v>
      </c>
      <c r="D872" s="40">
        <v>13.039300000000001</v>
      </c>
      <c r="E872" s="41">
        <v>12.510299999999999</v>
      </c>
      <c r="F872" s="42">
        <v>12.810599999999999</v>
      </c>
      <c r="G872" s="43">
        <v>13.442799999999998</v>
      </c>
      <c r="H872" s="41">
        <v>11.5</v>
      </c>
      <c r="I872" s="42">
        <v>17</v>
      </c>
      <c r="J872" s="42">
        <v>10.25</v>
      </c>
      <c r="K872" s="42">
        <v>8.25</v>
      </c>
      <c r="L872" s="42">
        <v>15</v>
      </c>
      <c r="M872" s="43">
        <v>14.75</v>
      </c>
      <c r="N872" s="44">
        <v>12.703999999999999</v>
      </c>
      <c r="O872" s="44">
        <v>13.369900000000001</v>
      </c>
      <c r="P872" s="41">
        <v>12.1859</v>
      </c>
      <c r="Q872" s="44">
        <v>14.495699999999999</v>
      </c>
      <c r="R872" s="44">
        <v>12.2957</v>
      </c>
      <c r="S872" s="44">
        <v>13.188700000000001</v>
      </c>
      <c r="T872" s="41">
        <v>13.913800000000002</v>
      </c>
      <c r="U872" s="42">
        <v>11.4193</v>
      </c>
      <c r="V872" s="43">
        <v>12.579899999999999</v>
      </c>
      <c r="W872" s="41">
        <v>14.39</v>
      </c>
      <c r="X872" s="42">
        <v>10.914200000000001</v>
      </c>
      <c r="Y872" s="43">
        <v>14.1349</v>
      </c>
      <c r="Z872" s="54"/>
      <c r="AA872" s="54"/>
      <c r="AB872" s="55"/>
      <c r="AC872" s="56"/>
    </row>
    <row r="873" spans="1:29" x14ac:dyDescent="0.15">
      <c r="A873" s="25"/>
      <c r="C873" s="29">
        <v>6</v>
      </c>
      <c r="D873" s="40">
        <v>12.551200000000001</v>
      </c>
      <c r="E873" s="41">
        <v>13.0159</v>
      </c>
      <c r="F873" s="42">
        <v>12.363300000000001</v>
      </c>
      <c r="G873" s="43">
        <v>12.691599999999999</v>
      </c>
      <c r="H873" s="41">
        <v>12.25</v>
      </c>
      <c r="I873" s="42">
        <v>13.750000000000002</v>
      </c>
      <c r="J873" s="42">
        <v>14.000000000000002</v>
      </c>
      <c r="K873" s="42">
        <v>8.75</v>
      </c>
      <c r="L873" s="42">
        <v>10.5</v>
      </c>
      <c r="M873" s="43">
        <v>18.25</v>
      </c>
      <c r="N873" s="44">
        <v>12.3804</v>
      </c>
      <c r="O873" s="44">
        <v>12.7196</v>
      </c>
      <c r="P873" s="41">
        <v>15.598999999999998</v>
      </c>
      <c r="Q873" s="44">
        <v>10.9216</v>
      </c>
      <c r="R873" s="44">
        <v>12.9527</v>
      </c>
      <c r="S873" s="44">
        <v>10.7775</v>
      </c>
      <c r="T873" s="41">
        <v>11.628</v>
      </c>
      <c r="U873" s="42">
        <v>12.055899999999999</v>
      </c>
      <c r="V873" s="43">
        <v>15.5694</v>
      </c>
      <c r="W873" s="41">
        <v>13.152700000000001</v>
      </c>
      <c r="X873" s="42">
        <v>12.767600000000002</v>
      </c>
      <c r="Y873" s="43">
        <v>12.090299999999999</v>
      </c>
      <c r="Z873" s="54"/>
      <c r="AA873" s="54"/>
      <c r="AB873" s="55"/>
      <c r="AC873" s="56"/>
    </row>
    <row r="874" spans="1:29" x14ac:dyDescent="0.15">
      <c r="A874" s="25"/>
      <c r="C874" s="29">
        <v>7</v>
      </c>
      <c r="D874" s="40">
        <v>12.658099999999999</v>
      </c>
      <c r="E874" s="41">
        <v>5.7614000000000001</v>
      </c>
      <c r="F874" s="42">
        <v>14.0352</v>
      </c>
      <c r="G874" s="43">
        <v>13.195</v>
      </c>
      <c r="H874" s="41">
        <v>11.5</v>
      </c>
      <c r="I874" s="42">
        <v>12.25</v>
      </c>
      <c r="J874" s="42">
        <v>20.5</v>
      </c>
      <c r="K874" s="42">
        <v>4.25</v>
      </c>
      <c r="L874" s="42">
        <v>13.750000000000002</v>
      </c>
      <c r="M874" s="43">
        <v>17.75</v>
      </c>
      <c r="N874" s="44">
        <v>13.6972</v>
      </c>
      <c r="O874" s="44">
        <v>11.6335</v>
      </c>
      <c r="P874" s="41">
        <v>14.469499999999998</v>
      </c>
      <c r="Q874" s="44">
        <v>11.379300000000001</v>
      </c>
      <c r="R874" s="44">
        <v>11.649700000000001</v>
      </c>
      <c r="S874" s="44">
        <v>13.533300000000001</v>
      </c>
      <c r="T874" s="41">
        <v>12.3293</v>
      </c>
      <c r="U874" s="42">
        <v>14.236199999999998</v>
      </c>
      <c r="V874" s="43">
        <v>11.824300000000001</v>
      </c>
      <c r="W874" s="41">
        <v>13.163399999999999</v>
      </c>
      <c r="X874" s="42">
        <v>15.142099999999999</v>
      </c>
      <c r="Y874" s="43">
        <v>10.068199999999999</v>
      </c>
      <c r="Z874" s="54"/>
      <c r="AA874" s="54"/>
      <c r="AB874" s="55"/>
      <c r="AC874" s="56"/>
    </row>
    <row r="875" spans="1:29" x14ac:dyDescent="0.15">
      <c r="A875" s="25"/>
      <c r="C875" s="29">
        <v>8</v>
      </c>
      <c r="D875" s="40">
        <v>11.394600000000001</v>
      </c>
      <c r="E875" s="41">
        <v>6.7863000000000007</v>
      </c>
      <c r="F875" s="42">
        <v>11.412600000000001</v>
      </c>
      <c r="G875" s="43">
        <v>12.512799999999999</v>
      </c>
      <c r="H875" s="41">
        <v>10.5</v>
      </c>
      <c r="I875" s="42">
        <v>11.75</v>
      </c>
      <c r="J875" s="42">
        <v>11</v>
      </c>
      <c r="K875" s="42">
        <v>11.5</v>
      </c>
      <c r="L875" s="42">
        <v>14.000000000000002</v>
      </c>
      <c r="M875" s="43">
        <v>9.25</v>
      </c>
      <c r="N875" s="44">
        <v>12.132199999999999</v>
      </c>
      <c r="O875" s="44">
        <v>10.6671</v>
      </c>
      <c r="P875" s="41">
        <v>11.472</v>
      </c>
      <c r="Q875" s="44">
        <v>10.858600000000001</v>
      </c>
      <c r="R875" s="44">
        <v>9.3031000000000006</v>
      </c>
      <c r="S875" s="44">
        <v>14.1996</v>
      </c>
      <c r="T875" s="41">
        <v>12.0405</v>
      </c>
      <c r="U875" s="42">
        <v>10.1874</v>
      </c>
      <c r="V875" s="43">
        <v>10.707800000000001</v>
      </c>
      <c r="W875" s="41">
        <v>11.9778</v>
      </c>
      <c r="X875" s="42">
        <v>11.051299999999999</v>
      </c>
      <c r="Y875" s="43">
        <v>11.259499999999999</v>
      </c>
      <c r="Z875" s="54"/>
      <c r="AA875" s="54"/>
      <c r="AB875" s="55"/>
      <c r="AC875" s="56"/>
    </row>
    <row r="876" spans="1:29" x14ac:dyDescent="0.15">
      <c r="A876" s="25"/>
      <c r="C876" s="29">
        <v>9</v>
      </c>
      <c r="D876" s="40">
        <v>2.8102999999999998</v>
      </c>
      <c r="E876" s="41">
        <v>2.5798999999999999</v>
      </c>
      <c r="F876" s="42">
        <v>1.6920999999999999</v>
      </c>
      <c r="G876" s="43">
        <v>3.7981000000000003</v>
      </c>
      <c r="H876" s="41">
        <v>2.25</v>
      </c>
      <c r="I876" s="42">
        <v>3.25</v>
      </c>
      <c r="J876" s="42">
        <v>3.25</v>
      </c>
      <c r="K876" s="42">
        <v>1.5</v>
      </c>
      <c r="L876" s="42">
        <v>4</v>
      </c>
      <c r="M876" s="43">
        <v>2.75</v>
      </c>
      <c r="N876" s="44">
        <v>2.6193999999999997</v>
      </c>
      <c r="O876" s="44">
        <v>2.9984999999999999</v>
      </c>
      <c r="P876" s="41">
        <v>2.3552</v>
      </c>
      <c r="Q876" s="44">
        <v>3.2825000000000002</v>
      </c>
      <c r="R876" s="44">
        <v>2.2534000000000001</v>
      </c>
      <c r="S876" s="44">
        <v>3.3860000000000001</v>
      </c>
      <c r="T876" s="41">
        <v>2.605</v>
      </c>
      <c r="U876" s="42">
        <v>2.6224999999999996</v>
      </c>
      <c r="V876" s="43">
        <v>3.5673000000000004</v>
      </c>
      <c r="W876" s="41">
        <v>3.2571999999999997</v>
      </c>
      <c r="X876" s="42">
        <v>3.1825000000000001</v>
      </c>
      <c r="Y876" s="43">
        <v>2.2260999999999997</v>
      </c>
      <c r="Z876" s="54"/>
      <c r="AA876" s="54"/>
      <c r="AB876" s="55"/>
      <c r="AC876" s="56"/>
    </row>
    <row r="877" spans="1:29" x14ac:dyDescent="0.15">
      <c r="A877" s="25"/>
      <c r="C877" s="29" t="s">
        <v>34</v>
      </c>
      <c r="D877" s="40">
        <v>2.2446000000000002</v>
      </c>
      <c r="E877" s="41">
        <v>1.3932</v>
      </c>
      <c r="F877" s="42">
        <v>2.0736999999999997</v>
      </c>
      <c r="G877" s="43">
        <v>2.4361000000000002</v>
      </c>
      <c r="H877" s="41">
        <v>2.5</v>
      </c>
      <c r="I877" s="42">
        <v>3.75</v>
      </c>
      <c r="J877" s="42">
        <v>0.5</v>
      </c>
      <c r="K877" s="42">
        <v>1.5</v>
      </c>
      <c r="L877" s="42">
        <v>1.25</v>
      </c>
      <c r="M877" s="43">
        <v>0.75</v>
      </c>
      <c r="N877" s="44">
        <v>2.1036000000000001</v>
      </c>
      <c r="O877" s="44">
        <v>2.3837000000000002</v>
      </c>
      <c r="P877" s="41">
        <v>2.2522000000000002</v>
      </c>
      <c r="Q877" s="44">
        <v>2.3498999999999999</v>
      </c>
      <c r="R877" s="44">
        <v>1.2825</v>
      </c>
      <c r="S877" s="44">
        <v>3.2275</v>
      </c>
      <c r="T877" s="41">
        <v>2.2719</v>
      </c>
      <c r="U877" s="42">
        <v>2.8449999999999998</v>
      </c>
      <c r="V877" s="43">
        <v>1.5176000000000001</v>
      </c>
      <c r="W877" s="41">
        <v>2.8723000000000001</v>
      </c>
      <c r="X877" s="42">
        <v>2.5878000000000001</v>
      </c>
      <c r="Y877" s="43">
        <v>1.5781000000000001</v>
      </c>
      <c r="Z877" s="54"/>
      <c r="AA877" s="54"/>
      <c r="AB877" s="55"/>
      <c r="AC877" s="56"/>
    </row>
    <row r="878" spans="1:29" x14ac:dyDescent="0.15">
      <c r="A878" s="25"/>
      <c r="C878" s="29" t="s">
        <v>545</v>
      </c>
      <c r="D878" s="40">
        <v>2.6114999999999999</v>
      </c>
      <c r="E878" s="41">
        <v>4.0201000000000002</v>
      </c>
      <c r="F878" s="42">
        <v>2.7867999999999999</v>
      </c>
      <c r="G878" s="43">
        <v>2.1667000000000001</v>
      </c>
      <c r="H878" s="41">
        <v>1.5</v>
      </c>
      <c r="I878" s="42">
        <v>0.5</v>
      </c>
      <c r="J878" s="42">
        <v>2.75</v>
      </c>
      <c r="K878" s="42">
        <v>6</v>
      </c>
      <c r="L878" s="42">
        <v>8</v>
      </c>
      <c r="M878" s="43">
        <v>0.25</v>
      </c>
      <c r="N878" s="44">
        <v>2.1471</v>
      </c>
      <c r="O878" s="44">
        <v>3.0695000000000001</v>
      </c>
      <c r="P878" s="41">
        <v>2.0383999999999998</v>
      </c>
      <c r="Q878" s="44">
        <v>1.9269000000000001</v>
      </c>
      <c r="R878" s="44">
        <v>3.0124999999999997</v>
      </c>
      <c r="S878" s="44">
        <v>3.7545000000000002</v>
      </c>
      <c r="T878" s="41">
        <v>3.9051</v>
      </c>
      <c r="U878" s="42">
        <v>1.3842000000000001</v>
      </c>
      <c r="V878" s="43">
        <v>0.57930000000000004</v>
      </c>
      <c r="W878" s="41">
        <v>0.8035000000000001</v>
      </c>
      <c r="X878" s="42">
        <v>1.7712999999999999</v>
      </c>
      <c r="Y878" s="43">
        <v>4.4581999999999997</v>
      </c>
      <c r="Z878" s="54"/>
      <c r="AA878" s="54"/>
      <c r="AB878" s="55"/>
      <c r="AC878" s="56"/>
    </row>
    <row r="879" spans="1:29" s="57" customFormat="1" x14ac:dyDescent="0.15">
      <c r="A879" s="26"/>
      <c r="B879" s="26"/>
      <c r="C879" s="31" t="s">
        <v>35</v>
      </c>
      <c r="D879" s="49">
        <f>(D868*1+D869*2+D870*3+D871*4+D872*5+D873*6+D874*7+D875*8+D876*9+D877*10)/SUM(D868:D877)</f>
        <v>4.5932394481894683</v>
      </c>
      <c r="E879" s="50">
        <f t="shared" ref="E879:Y879" si="69">(E868*1+E869*2+E870*3+E871*4+E872*5+E873*6+E874*7+E875*8+E876*9+E877*10)/SUM(E868:E877)</f>
        <v>3.8332505034908353</v>
      </c>
      <c r="F879" s="51">
        <f t="shared" si="69"/>
        <v>4.6260442265497153</v>
      </c>
      <c r="G879" s="52">
        <f t="shared" si="69"/>
        <v>4.7443365398080202</v>
      </c>
      <c r="H879" s="50">
        <f t="shared" si="69"/>
        <v>4.3857868020304567</v>
      </c>
      <c r="I879" s="51">
        <f t="shared" si="69"/>
        <v>4.8969849246231156</v>
      </c>
      <c r="J879" s="51">
        <f t="shared" si="69"/>
        <v>4.8380462724935729</v>
      </c>
      <c r="K879" s="51">
        <f t="shared" si="69"/>
        <v>3.6941489361702127</v>
      </c>
      <c r="L879" s="51">
        <f t="shared" si="69"/>
        <v>4.9239130434782608</v>
      </c>
      <c r="M879" s="52">
        <f t="shared" si="69"/>
        <v>4.7218045112781954</v>
      </c>
      <c r="N879" s="53">
        <f t="shared" si="69"/>
        <v>4.608768476732398</v>
      </c>
      <c r="O879" s="53">
        <f t="shared" si="69"/>
        <v>4.5777799557414847</v>
      </c>
      <c r="P879" s="50">
        <f t="shared" si="69"/>
        <v>4.7760635023687827</v>
      </c>
      <c r="Q879" s="53">
        <f t="shared" si="69"/>
        <v>4.4766990370457993</v>
      </c>
      <c r="R879" s="53">
        <f t="shared" si="69"/>
        <v>4.2965410011176681</v>
      </c>
      <c r="S879" s="53">
        <f t="shared" si="69"/>
        <v>4.8916967546534638</v>
      </c>
      <c r="T879" s="50">
        <f t="shared" si="69"/>
        <v>4.6212442075489966</v>
      </c>
      <c r="U879" s="51">
        <f t="shared" si="69"/>
        <v>4.4760606312578721</v>
      </c>
      <c r="V879" s="52">
        <f t="shared" si="69"/>
        <v>4.6380291025913101</v>
      </c>
      <c r="W879" s="50">
        <f t="shared" si="69"/>
        <v>4.8305286365373048</v>
      </c>
      <c r="X879" s="51">
        <f t="shared" si="69"/>
        <v>4.6880623362238687</v>
      </c>
      <c r="Y879" s="52">
        <f t="shared" si="69"/>
        <v>4.3585394036955547</v>
      </c>
      <c r="Z879" s="54"/>
      <c r="AA879" s="54"/>
      <c r="AB879" s="55"/>
      <c r="AC879" s="56"/>
    </row>
    <row r="880" spans="1:29" x14ac:dyDescent="0.15">
      <c r="A880" s="25"/>
      <c r="D880" s="40"/>
      <c r="E880" s="41"/>
      <c r="F880" s="42"/>
      <c r="G880" s="43"/>
      <c r="H880" s="41"/>
      <c r="I880" s="42"/>
      <c r="J880" s="42"/>
      <c r="K880" s="42"/>
      <c r="L880" s="42"/>
      <c r="M880" s="43"/>
      <c r="N880" s="44"/>
      <c r="O880" s="44"/>
      <c r="P880" s="41"/>
      <c r="Q880" s="44"/>
      <c r="R880" s="44"/>
      <c r="S880" s="44"/>
      <c r="T880" s="41"/>
      <c r="U880" s="42"/>
      <c r="V880" s="43"/>
      <c r="W880" s="41"/>
      <c r="X880" s="42"/>
      <c r="Y880" s="43"/>
      <c r="Z880" s="44"/>
      <c r="AA880" s="44"/>
      <c r="AB880" s="44"/>
      <c r="AC880" s="43"/>
    </row>
    <row r="881" spans="1:29" x14ac:dyDescent="0.15">
      <c r="A881" s="25"/>
      <c r="B881" s="24" t="s">
        <v>248</v>
      </c>
      <c r="C881" s="30" t="s">
        <v>249</v>
      </c>
      <c r="D881" s="40"/>
      <c r="E881" s="41"/>
      <c r="F881" s="42"/>
      <c r="G881" s="43"/>
      <c r="H881" s="41"/>
      <c r="I881" s="42"/>
      <c r="J881" s="42"/>
      <c r="K881" s="42"/>
      <c r="L881" s="42"/>
      <c r="M881" s="43"/>
      <c r="N881" s="44"/>
      <c r="O881" s="44"/>
      <c r="P881" s="41"/>
      <c r="Q881" s="44"/>
      <c r="R881" s="44"/>
      <c r="S881" s="44"/>
      <c r="T881" s="41"/>
      <c r="U881" s="42"/>
      <c r="V881" s="43"/>
      <c r="W881" s="41"/>
      <c r="X881" s="42"/>
      <c r="Y881" s="43"/>
      <c r="Z881" s="44"/>
      <c r="AA881" s="44"/>
      <c r="AB881" s="44"/>
      <c r="AC881" s="43"/>
    </row>
    <row r="882" spans="1:29" x14ac:dyDescent="0.15">
      <c r="A882" s="25"/>
      <c r="C882" s="29" t="s">
        <v>250</v>
      </c>
      <c r="D882" s="40">
        <v>45.669600000000003</v>
      </c>
      <c r="E882" s="41">
        <v>30.334600000000002</v>
      </c>
      <c r="F882" s="42">
        <v>46.807700000000004</v>
      </c>
      <c r="G882" s="43">
        <v>48.118499999999997</v>
      </c>
      <c r="H882" s="41">
        <v>52.25</v>
      </c>
      <c r="I882" s="42">
        <v>47.25</v>
      </c>
      <c r="J882" s="42">
        <v>47.75</v>
      </c>
      <c r="K882" s="42">
        <v>42.5</v>
      </c>
      <c r="L882" s="42">
        <v>34.75</v>
      </c>
      <c r="M882" s="43">
        <v>16.25</v>
      </c>
      <c r="N882" s="44">
        <v>44.005499999999998</v>
      </c>
      <c r="O882" s="44">
        <v>47.310600000000001</v>
      </c>
      <c r="P882" s="41">
        <v>59.622200000000007</v>
      </c>
      <c r="Q882" s="44">
        <v>47.908899999999996</v>
      </c>
      <c r="R882" s="44">
        <v>40.339300000000001</v>
      </c>
      <c r="S882" s="44">
        <v>33.348100000000002</v>
      </c>
      <c r="T882" s="41">
        <v>32.399099999999997</v>
      </c>
      <c r="U882" s="42">
        <v>54.399099999999997</v>
      </c>
      <c r="V882" s="43">
        <v>70.681799999999996</v>
      </c>
      <c r="W882" s="41">
        <v>68.514499999999998</v>
      </c>
      <c r="X882" s="42">
        <v>46.620100000000001</v>
      </c>
      <c r="Y882" s="43">
        <v>31.302700000000002</v>
      </c>
      <c r="Z882" s="54"/>
      <c r="AA882" s="54"/>
      <c r="AB882" s="55"/>
      <c r="AC882" s="56"/>
    </row>
    <row r="883" spans="1:29" x14ac:dyDescent="0.15">
      <c r="A883" s="25"/>
      <c r="C883" s="29" t="s">
        <v>40</v>
      </c>
      <c r="D883" s="40">
        <v>54.062399999999997</v>
      </c>
      <c r="E883" s="41">
        <v>69.409600000000012</v>
      </c>
      <c r="F883" s="42">
        <v>52.927199999999999</v>
      </c>
      <c r="G883" s="43">
        <v>51.606399999999994</v>
      </c>
      <c r="H883" s="41">
        <v>47.5</v>
      </c>
      <c r="I883" s="42">
        <v>52.5</v>
      </c>
      <c r="J883" s="42">
        <v>52</v>
      </c>
      <c r="K883" s="42">
        <v>56.75</v>
      </c>
      <c r="L883" s="42">
        <v>65.25</v>
      </c>
      <c r="M883" s="43">
        <v>83.75</v>
      </c>
      <c r="N883" s="44">
        <v>55.582699999999996</v>
      </c>
      <c r="O883" s="44">
        <v>52.563299999999998</v>
      </c>
      <c r="P883" s="41">
        <v>40.262100000000004</v>
      </c>
      <c r="Q883" s="44">
        <v>51.893000000000001</v>
      </c>
      <c r="R883" s="44">
        <v>58.916999999999994</v>
      </c>
      <c r="S883" s="44">
        <v>66.651899999999998</v>
      </c>
      <c r="T883" s="41">
        <v>67.384100000000004</v>
      </c>
      <c r="U883" s="42">
        <v>45.600900000000003</v>
      </c>
      <c r="V883" s="43">
        <v>28.618600000000001</v>
      </c>
      <c r="W883" s="41">
        <v>31.151499999999999</v>
      </c>
      <c r="X883" s="42">
        <v>53.188400000000001</v>
      </c>
      <c r="Y883" s="43">
        <v>68.395200000000003</v>
      </c>
      <c r="Z883" s="54"/>
      <c r="AA883" s="54"/>
      <c r="AB883" s="55"/>
      <c r="AC883" s="56"/>
    </row>
    <row r="884" spans="1:29" x14ac:dyDescent="0.15">
      <c r="A884" s="25"/>
      <c r="C884" s="29" t="s">
        <v>545</v>
      </c>
      <c r="D884" s="40">
        <v>0.26800000000000002</v>
      </c>
      <c r="E884" s="41">
        <v>0.25579999999999997</v>
      </c>
      <c r="F884" s="42">
        <v>0.2651</v>
      </c>
      <c r="G884" s="43">
        <v>0.27510000000000001</v>
      </c>
      <c r="H884" s="41">
        <v>0.25</v>
      </c>
      <c r="I884" s="42">
        <v>0.25</v>
      </c>
      <c r="J884" s="42">
        <v>0.25</v>
      </c>
      <c r="K884" s="42">
        <v>0.75</v>
      </c>
      <c r="L884" s="42">
        <v>0</v>
      </c>
      <c r="M884" s="43">
        <v>0</v>
      </c>
      <c r="N884" s="44">
        <v>0.4118</v>
      </c>
      <c r="O884" s="44">
        <v>0.12609999999999999</v>
      </c>
      <c r="P884" s="41">
        <v>0.1157</v>
      </c>
      <c r="Q884" s="44">
        <v>0.1981</v>
      </c>
      <c r="R884" s="44">
        <v>0.74370000000000003</v>
      </c>
      <c r="S884" s="44">
        <v>0</v>
      </c>
      <c r="T884" s="41">
        <v>0.2167</v>
      </c>
      <c r="U884" s="42">
        <v>0</v>
      </c>
      <c r="V884" s="43">
        <v>0.69950000000000001</v>
      </c>
      <c r="W884" s="41">
        <v>0.33400000000000002</v>
      </c>
      <c r="X884" s="42">
        <v>0.1915</v>
      </c>
      <c r="Y884" s="43">
        <v>0.30219999999999997</v>
      </c>
      <c r="Z884" s="54"/>
      <c r="AA884" s="54"/>
      <c r="AB884" s="55"/>
      <c r="AC884" s="56"/>
    </row>
    <row r="885" spans="1:29" x14ac:dyDescent="0.15">
      <c r="A885" s="25"/>
      <c r="D885" s="40"/>
      <c r="E885" s="41"/>
      <c r="F885" s="42"/>
      <c r="G885" s="43"/>
      <c r="H885" s="41"/>
      <c r="I885" s="42"/>
      <c r="J885" s="42"/>
      <c r="K885" s="42"/>
      <c r="L885" s="42"/>
      <c r="M885" s="43"/>
      <c r="N885" s="44"/>
      <c r="O885" s="44"/>
      <c r="P885" s="41"/>
      <c r="Q885" s="44"/>
      <c r="R885" s="44"/>
      <c r="S885" s="44"/>
      <c r="T885" s="41"/>
      <c r="U885" s="42"/>
      <c r="V885" s="43"/>
      <c r="W885" s="41"/>
      <c r="X885" s="42"/>
      <c r="Y885" s="43"/>
      <c r="Z885" s="44"/>
      <c r="AA885" s="44"/>
      <c r="AB885" s="44"/>
      <c r="AC885" s="43"/>
    </row>
    <row r="886" spans="1:29" ht="28" x14ac:dyDescent="0.15">
      <c r="A886" s="24" t="s">
        <v>251</v>
      </c>
      <c r="B886" s="24" t="s">
        <v>587</v>
      </c>
      <c r="C886" s="30" t="s">
        <v>252</v>
      </c>
      <c r="D886" s="40"/>
      <c r="E886" s="41"/>
      <c r="F886" s="42"/>
      <c r="G886" s="43"/>
      <c r="H886" s="41"/>
      <c r="I886" s="42"/>
      <c r="J886" s="42"/>
      <c r="K886" s="42"/>
      <c r="L886" s="42"/>
      <c r="M886" s="43"/>
      <c r="N886" s="44"/>
      <c r="O886" s="44"/>
      <c r="P886" s="41"/>
      <c r="Q886" s="44"/>
      <c r="R886" s="44"/>
      <c r="S886" s="44"/>
      <c r="T886" s="41"/>
      <c r="U886" s="42"/>
      <c r="V886" s="43"/>
      <c r="W886" s="41"/>
      <c r="X886" s="42"/>
      <c r="Y886" s="43"/>
      <c r="Z886" s="44"/>
      <c r="AA886" s="44"/>
      <c r="AB886" s="44"/>
      <c r="AC886" s="43"/>
    </row>
    <row r="887" spans="1:29" x14ac:dyDescent="0.15">
      <c r="A887" s="25"/>
      <c r="C887" s="31" t="s">
        <v>35</v>
      </c>
      <c r="D887" s="40">
        <v>7.3262</v>
      </c>
      <c r="E887" s="41">
        <v>7.1273</v>
      </c>
      <c r="F887" s="42">
        <v>7.2445000000000004</v>
      </c>
      <c r="G887" s="43">
        <v>7.4446000000000003</v>
      </c>
      <c r="H887" s="41">
        <v>7.2205510000000004</v>
      </c>
      <c r="I887" s="42">
        <v>7.4574999999999996</v>
      </c>
      <c r="J887" s="42">
        <v>7.3975</v>
      </c>
      <c r="K887" s="42">
        <v>7.1577609999999998</v>
      </c>
      <c r="L887" s="42">
        <v>7.3475000000000001</v>
      </c>
      <c r="M887" s="43">
        <v>7.3734339999999996</v>
      </c>
      <c r="N887" s="44">
        <v>7.2904</v>
      </c>
      <c r="O887" s="44">
        <v>7.3615000000000004</v>
      </c>
      <c r="P887" s="41">
        <v>7.4409000000000001</v>
      </c>
      <c r="Q887" s="44">
        <v>7.2274000000000003</v>
      </c>
      <c r="R887" s="44">
        <v>7.2340999999999998</v>
      </c>
      <c r="S887" s="44">
        <v>7.4255000000000004</v>
      </c>
      <c r="T887" s="41">
        <v>7.3680000000000003</v>
      </c>
      <c r="U887" s="42">
        <v>7.3648999999999996</v>
      </c>
      <c r="V887" s="43">
        <v>7.1715999999999998</v>
      </c>
      <c r="W887" s="41">
        <v>7.3032000000000004</v>
      </c>
      <c r="X887" s="42">
        <v>7.2859999999999996</v>
      </c>
      <c r="Y887" s="43">
        <v>7.3803999999999998</v>
      </c>
      <c r="Z887" s="54"/>
      <c r="AA887" s="54"/>
      <c r="AB887" s="55"/>
      <c r="AC887" s="43">
        <v>7.435149</v>
      </c>
    </row>
    <row r="888" spans="1:29" x14ac:dyDescent="0.15">
      <c r="A888" s="25"/>
      <c r="C888" s="31" t="s">
        <v>592</v>
      </c>
      <c r="D888" s="40" t="s">
        <v>593</v>
      </c>
      <c r="E888" s="41" t="s">
        <v>619</v>
      </c>
      <c r="F888" s="42" t="s">
        <v>620</v>
      </c>
      <c r="G888" s="43" t="s">
        <v>595</v>
      </c>
      <c r="H888" s="41" t="s">
        <v>594</v>
      </c>
      <c r="I888" s="42" t="s">
        <v>595</v>
      </c>
      <c r="J888" s="42" t="s">
        <v>596</v>
      </c>
      <c r="K888" s="42" t="s">
        <v>597</v>
      </c>
      <c r="L888" s="42" t="s">
        <v>598</v>
      </c>
      <c r="M888" s="43" t="s">
        <v>599</v>
      </c>
      <c r="N888" s="44" t="s">
        <v>600</v>
      </c>
      <c r="O888" s="44" t="s">
        <v>599</v>
      </c>
      <c r="P888" s="41" t="s">
        <v>621</v>
      </c>
      <c r="Q888" s="44" t="s">
        <v>622</v>
      </c>
      <c r="R888" s="44" t="s">
        <v>622</v>
      </c>
      <c r="S888" s="44" t="s">
        <v>621</v>
      </c>
      <c r="T888" s="41" t="s">
        <v>599</v>
      </c>
      <c r="U888" s="42" t="s">
        <v>599</v>
      </c>
      <c r="V888" s="43" t="s">
        <v>623</v>
      </c>
      <c r="W888" s="41" t="s">
        <v>624</v>
      </c>
      <c r="X888" s="42" t="s">
        <v>600</v>
      </c>
      <c r="Y888" s="43" t="s">
        <v>625</v>
      </c>
      <c r="Z888" s="54"/>
      <c r="AA888" s="54"/>
      <c r="AB888" s="55"/>
      <c r="AC888" s="43" t="s">
        <v>621</v>
      </c>
    </row>
    <row r="889" spans="1:29" x14ac:dyDescent="0.15">
      <c r="A889" s="25"/>
      <c r="C889" s="31"/>
      <c r="D889" s="40"/>
      <c r="E889" s="41"/>
      <c r="F889" s="42"/>
      <c r="G889" s="43"/>
      <c r="H889" s="41"/>
      <c r="I889" s="42"/>
      <c r="J889" s="42"/>
      <c r="K889" s="42"/>
      <c r="L889" s="42"/>
      <c r="M889" s="43"/>
      <c r="N889" s="44"/>
      <c r="O889" s="44"/>
      <c r="P889" s="41"/>
      <c r="Q889" s="44"/>
      <c r="R889" s="44"/>
      <c r="S889" s="44"/>
      <c r="T889" s="41"/>
      <c r="U889" s="42"/>
      <c r="V889" s="43"/>
      <c r="W889" s="41"/>
      <c r="X889" s="42"/>
      <c r="Y889" s="43"/>
      <c r="Z889" s="44"/>
      <c r="AA889" s="44"/>
      <c r="AB889" s="44"/>
      <c r="AC889" s="43"/>
    </row>
    <row r="890" spans="1:29" ht="65" x14ac:dyDescent="0.15">
      <c r="A890" s="24" t="s">
        <v>680</v>
      </c>
      <c r="B890" s="24" t="s">
        <v>588</v>
      </c>
      <c r="C890" s="30" t="s">
        <v>253</v>
      </c>
      <c r="D890" s="40"/>
      <c r="E890" s="41"/>
      <c r="F890" s="42"/>
      <c r="G890" s="43"/>
      <c r="H890" s="41"/>
      <c r="I890" s="42"/>
      <c r="J890" s="42"/>
      <c r="K890" s="42"/>
      <c r="L890" s="42"/>
      <c r="M890" s="43"/>
      <c r="N890" s="44"/>
      <c r="O890" s="44"/>
      <c r="P890" s="41"/>
      <c r="Q890" s="44"/>
      <c r="R890" s="44"/>
      <c r="S890" s="44"/>
      <c r="T890" s="41"/>
      <c r="U890" s="42"/>
      <c r="V890" s="43"/>
      <c r="W890" s="41"/>
      <c r="X890" s="42"/>
      <c r="Y890" s="43"/>
      <c r="Z890" s="44"/>
      <c r="AA890" s="44"/>
      <c r="AB890" s="44"/>
      <c r="AC890" s="43"/>
    </row>
    <row r="891" spans="1:29" x14ac:dyDescent="0.15">
      <c r="A891" s="25"/>
      <c r="C891" s="31" t="s">
        <v>35</v>
      </c>
      <c r="D891" s="40">
        <v>1.6321000000000001</v>
      </c>
      <c r="E891" s="41">
        <v>1.6104000000000001</v>
      </c>
      <c r="F891" s="42">
        <v>1.6548</v>
      </c>
      <c r="G891" s="43">
        <v>1.6113999999999999</v>
      </c>
      <c r="H891" s="41">
        <v>1.4875</v>
      </c>
      <c r="I891" s="42">
        <v>1.7250000000000001</v>
      </c>
      <c r="J891" s="42">
        <v>1.679792</v>
      </c>
      <c r="K891" s="42">
        <v>1.7158329999999999</v>
      </c>
      <c r="L891" s="42">
        <v>1.6781250000000001</v>
      </c>
      <c r="M891" s="43">
        <v>1.5525</v>
      </c>
      <c r="N891" s="44">
        <v>1.7151000000000001</v>
      </c>
      <c r="O891" s="44">
        <v>1.5502</v>
      </c>
      <c r="P891" s="41">
        <v>1.6785000000000001</v>
      </c>
      <c r="Q891" s="44">
        <v>1.6950000000000001</v>
      </c>
      <c r="R891" s="44">
        <v>1.7317</v>
      </c>
      <c r="S891" s="44">
        <v>1.3797999999999999</v>
      </c>
      <c r="T891" s="41">
        <v>1.5770999999999999</v>
      </c>
      <c r="U891" s="42">
        <v>1.6332</v>
      </c>
      <c r="V891" s="43">
        <v>1.7739</v>
      </c>
      <c r="W891" s="41">
        <v>1.7599</v>
      </c>
      <c r="X891" s="42">
        <v>1.5835999999999999</v>
      </c>
      <c r="Y891" s="43">
        <v>1.6026</v>
      </c>
      <c r="Z891" s="44">
        <v>1.280375</v>
      </c>
      <c r="AA891" s="71"/>
      <c r="AB891" s="44">
        <v>1.381168</v>
      </c>
      <c r="AC891" s="43">
        <v>2.257126</v>
      </c>
    </row>
    <row r="892" spans="1:29" x14ac:dyDescent="0.15">
      <c r="A892" s="25"/>
      <c r="C892" s="31" t="s">
        <v>592</v>
      </c>
      <c r="D892" s="72" t="s">
        <v>601</v>
      </c>
      <c r="E892" s="41" t="s">
        <v>626</v>
      </c>
      <c r="F892" s="42" t="s">
        <v>627</v>
      </c>
      <c r="G892" s="43" t="s">
        <v>626</v>
      </c>
      <c r="H892" s="41" t="s">
        <v>602</v>
      </c>
      <c r="I892" s="42" t="s">
        <v>603</v>
      </c>
      <c r="J892" s="42" t="s">
        <v>604</v>
      </c>
      <c r="K892" s="42" t="s">
        <v>605</v>
      </c>
      <c r="L892" s="42" t="s">
        <v>604</v>
      </c>
      <c r="M892" s="43" t="s">
        <v>606</v>
      </c>
      <c r="N892" s="44" t="s">
        <v>605</v>
      </c>
      <c r="O892" s="44" t="s">
        <v>606</v>
      </c>
      <c r="P892" s="41" t="s">
        <v>604</v>
      </c>
      <c r="Q892" s="44" t="s">
        <v>628</v>
      </c>
      <c r="R892" s="44" t="s">
        <v>603</v>
      </c>
      <c r="S892" s="44" t="s">
        <v>629</v>
      </c>
      <c r="T892" s="41" t="s">
        <v>630</v>
      </c>
      <c r="U892" s="42" t="s">
        <v>601</v>
      </c>
      <c r="V892" s="43" t="s">
        <v>631</v>
      </c>
      <c r="W892" s="41" t="s">
        <v>631</v>
      </c>
      <c r="X892" s="42" t="s">
        <v>630</v>
      </c>
      <c r="Y892" s="43" t="s">
        <v>632</v>
      </c>
      <c r="Z892" s="44" t="s">
        <v>679</v>
      </c>
      <c r="AA892" s="71"/>
      <c r="AB892" s="44" t="s">
        <v>629</v>
      </c>
      <c r="AC892" s="43" t="s">
        <v>681</v>
      </c>
    </row>
    <row r="893" spans="1:29" x14ac:dyDescent="0.15">
      <c r="A893" s="25"/>
      <c r="D893" s="40"/>
      <c r="E893" s="41"/>
      <c r="F893" s="42"/>
      <c r="G893" s="43"/>
      <c r="H893" s="41"/>
      <c r="I893" s="42"/>
      <c r="J893" s="42"/>
      <c r="K893" s="42"/>
      <c r="L893" s="42"/>
      <c r="M893" s="43"/>
      <c r="N893" s="44"/>
      <c r="O893" s="44"/>
      <c r="P893" s="41"/>
      <c r="Q893" s="44"/>
      <c r="R893" s="44"/>
      <c r="S893" s="44"/>
      <c r="T893" s="41"/>
      <c r="U893" s="42"/>
      <c r="V893" s="43"/>
      <c r="W893" s="41"/>
      <c r="X893" s="42"/>
      <c r="Y893" s="43"/>
      <c r="Z893" s="44"/>
      <c r="AA893" s="44"/>
      <c r="AB893" s="44"/>
      <c r="AC893" s="43"/>
    </row>
    <row r="894" spans="1:29" ht="28" x14ac:dyDescent="0.15">
      <c r="A894" s="24" t="s">
        <v>254</v>
      </c>
      <c r="B894" s="24" t="s">
        <v>589</v>
      </c>
      <c r="C894" s="30" t="s">
        <v>255</v>
      </c>
      <c r="D894" s="40"/>
      <c r="E894" s="41"/>
      <c r="F894" s="42"/>
      <c r="G894" s="43"/>
      <c r="H894" s="41"/>
      <c r="I894" s="42"/>
      <c r="J894" s="42"/>
      <c r="K894" s="42"/>
      <c r="L894" s="42"/>
      <c r="M894" s="43"/>
      <c r="N894" s="44"/>
      <c r="O894" s="44"/>
      <c r="P894" s="41"/>
      <c r="Q894" s="44"/>
      <c r="R894" s="44"/>
      <c r="S894" s="44"/>
      <c r="T894" s="41"/>
      <c r="U894" s="42"/>
      <c r="V894" s="43"/>
      <c r="W894" s="41"/>
      <c r="X894" s="42"/>
      <c r="Y894" s="43"/>
      <c r="Z894" s="44"/>
      <c r="AA894" s="44"/>
      <c r="AB894" s="44"/>
      <c r="AC894" s="43"/>
    </row>
    <row r="895" spans="1:29" x14ac:dyDescent="0.15">
      <c r="A895" s="25"/>
      <c r="C895" s="31" t="s">
        <v>35</v>
      </c>
      <c r="D895" s="40">
        <v>4.7281000000000004</v>
      </c>
      <c r="E895" s="41">
        <v>4.1760000000000002</v>
      </c>
      <c r="F895" s="42">
        <v>4.6974</v>
      </c>
      <c r="G895" s="43">
        <v>4.8898999999999999</v>
      </c>
      <c r="H895" s="41">
        <v>4.5750000000000002</v>
      </c>
      <c r="I895" s="42">
        <v>4.7474999999999996</v>
      </c>
      <c r="J895" s="42">
        <v>4.6849999999999996</v>
      </c>
      <c r="K895" s="42">
        <v>4.4607999999999999</v>
      </c>
      <c r="L895" s="42">
        <v>5.3525</v>
      </c>
      <c r="M895" s="43">
        <v>4.8724999999999996</v>
      </c>
      <c r="N895" s="44">
        <v>5.9694000000000003</v>
      </c>
      <c r="O895" s="44">
        <v>3.504</v>
      </c>
      <c r="P895" s="41">
        <v>4.8773</v>
      </c>
      <c r="Q895" s="44">
        <v>5.8319000000000001</v>
      </c>
      <c r="R895" s="44">
        <v>5.2343000000000002</v>
      </c>
      <c r="S895" s="44">
        <v>2.5127999999999999</v>
      </c>
      <c r="T895" s="41">
        <v>4.1176000000000004</v>
      </c>
      <c r="U895" s="42">
        <v>5.2241999999999997</v>
      </c>
      <c r="V895" s="43">
        <v>5.7713999999999999</v>
      </c>
      <c r="W895" s="41">
        <v>5.4572000000000003</v>
      </c>
      <c r="X895" s="42">
        <v>4.7257999999999996</v>
      </c>
      <c r="Y895" s="43">
        <v>4.3009000000000004</v>
      </c>
      <c r="Z895" s="54"/>
      <c r="AA895" s="54"/>
      <c r="AB895" s="54"/>
      <c r="AC895" s="43">
        <v>4.865132</v>
      </c>
    </row>
    <row r="896" spans="1:29" x14ac:dyDescent="0.15">
      <c r="A896" s="25"/>
      <c r="C896" s="31" t="s">
        <v>592</v>
      </c>
      <c r="D896" s="72" t="s">
        <v>607</v>
      </c>
      <c r="E896" s="41" t="s">
        <v>633</v>
      </c>
      <c r="F896" s="42" t="s">
        <v>634</v>
      </c>
      <c r="G896" s="43" t="s">
        <v>635</v>
      </c>
      <c r="H896" s="41" t="s">
        <v>636</v>
      </c>
      <c r="I896" s="42" t="s">
        <v>637</v>
      </c>
      <c r="J896" s="42" t="s">
        <v>638</v>
      </c>
      <c r="K896" s="42" t="s">
        <v>639</v>
      </c>
      <c r="L896" s="42" t="s">
        <v>640</v>
      </c>
      <c r="M896" s="43" t="s">
        <v>641</v>
      </c>
      <c r="N896" s="44" t="s">
        <v>608</v>
      </c>
      <c r="O896" s="44" t="s">
        <v>609</v>
      </c>
      <c r="P896" s="41" t="s">
        <v>635</v>
      </c>
      <c r="Q896" s="44" t="s">
        <v>642</v>
      </c>
      <c r="R896" s="44" t="s">
        <v>643</v>
      </c>
      <c r="S896" s="44" t="s">
        <v>644</v>
      </c>
      <c r="T896" s="41" t="s">
        <v>645</v>
      </c>
      <c r="U896" s="42" t="s">
        <v>646</v>
      </c>
      <c r="V896" s="43" t="s">
        <v>647</v>
      </c>
      <c r="W896" s="41" t="s">
        <v>648</v>
      </c>
      <c r="X896" s="42" t="s">
        <v>607</v>
      </c>
      <c r="Y896" s="43" t="s">
        <v>649</v>
      </c>
      <c r="Z896" s="54"/>
      <c r="AA896" s="54"/>
      <c r="AB896" s="54"/>
      <c r="AC896" s="43" t="s">
        <v>641</v>
      </c>
    </row>
    <row r="897" spans="1:29" ht="28" x14ac:dyDescent="0.15">
      <c r="A897" s="25"/>
      <c r="C897" s="31" t="s">
        <v>861</v>
      </c>
      <c r="D897" s="40">
        <v>7.532</v>
      </c>
      <c r="E897" s="41">
        <v>7.3345000000000002</v>
      </c>
      <c r="F897" s="42">
        <v>7.4981999999999998</v>
      </c>
      <c r="G897" s="43">
        <v>7.6063000000000001</v>
      </c>
      <c r="H897" s="41">
        <v>7.4580000000000002</v>
      </c>
      <c r="I897" s="42">
        <v>7.3891</v>
      </c>
      <c r="J897" s="42">
        <v>7.4137000000000004</v>
      </c>
      <c r="K897" s="42">
        <v>7.4084000000000003</v>
      </c>
      <c r="L897" s="42">
        <v>8.1667000000000005</v>
      </c>
      <c r="M897" s="43">
        <v>7.8933999999999997</v>
      </c>
      <c r="N897" s="44">
        <v>7.7755999999999998</v>
      </c>
      <c r="O897" s="44">
        <v>7.1492000000000004</v>
      </c>
      <c r="P897" s="41">
        <v>7.5991999999999997</v>
      </c>
      <c r="Q897" s="44">
        <v>7.6254</v>
      </c>
      <c r="R897" s="44">
        <v>7.4279999999999999</v>
      </c>
      <c r="S897" s="44">
        <v>7.3829000000000002</v>
      </c>
      <c r="T897" s="41">
        <v>7.3693</v>
      </c>
      <c r="U897" s="42">
        <v>7.5575000000000001</v>
      </c>
      <c r="V897" s="43">
        <v>7.8262</v>
      </c>
      <c r="W897" s="41">
        <v>7.6279000000000003</v>
      </c>
      <c r="X897" s="42">
        <v>7.5922999999999998</v>
      </c>
      <c r="Y897" s="43">
        <v>7.3895999999999997</v>
      </c>
      <c r="Z897" s="54"/>
      <c r="AA897" s="54"/>
      <c r="AB897" s="54"/>
      <c r="AC897" s="43">
        <v>7.88</v>
      </c>
    </row>
    <row r="898" spans="1:29" x14ac:dyDescent="0.15">
      <c r="A898" s="25"/>
      <c r="C898" s="31" t="s">
        <v>862</v>
      </c>
      <c r="D898" s="40" t="s">
        <v>863</v>
      </c>
      <c r="E898" s="41" t="s">
        <v>593</v>
      </c>
      <c r="F898" s="42" t="s">
        <v>864</v>
      </c>
      <c r="G898" s="43" t="s">
        <v>865</v>
      </c>
      <c r="H898" s="41" t="s">
        <v>595</v>
      </c>
      <c r="I898" s="42" t="s">
        <v>625</v>
      </c>
      <c r="J898" s="42" t="s">
        <v>866</v>
      </c>
      <c r="K898" s="42" t="s">
        <v>866</v>
      </c>
      <c r="L898" s="42" t="s">
        <v>867</v>
      </c>
      <c r="M898" s="43" t="s">
        <v>868</v>
      </c>
      <c r="N898" s="44" t="s">
        <v>869</v>
      </c>
      <c r="O898" s="44" t="s">
        <v>597</v>
      </c>
      <c r="P898" s="41" t="s">
        <v>865</v>
      </c>
      <c r="Q898" s="44" t="s">
        <v>870</v>
      </c>
      <c r="R898" s="44" t="s">
        <v>621</v>
      </c>
      <c r="S898" s="44" t="s">
        <v>625</v>
      </c>
      <c r="T898" s="41" t="s">
        <v>599</v>
      </c>
      <c r="U898" s="42" t="s">
        <v>871</v>
      </c>
      <c r="V898" s="43" t="s">
        <v>872</v>
      </c>
      <c r="W898" s="41" t="s">
        <v>870</v>
      </c>
      <c r="X898" s="42" t="s">
        <v>865</v>
      </c>
      <c r="Y898" s="43" t="s">
        <v>625</v>
      </c>
      <c r="Z898" s="54"/>
      <c r="AA898" s="54"/>
      <c r="AB898" s="54"/>
      <c r="AC898" s="43" t="s">
        <v>873</v>
      </c>
    </row>
    <row r="899" spans="1:29" x14ac:dyDescent="0.15">
      <c r="A899" s="25"/>
      <c r="C899" s="31"/>
      <c r="D899" s="40"/>
      <c r="E899" s="41"/>
      <c r="F899" s="42"/>
      <c r="G899" s="43"/>
      <c r="H899" s="41"/>
      <c r="I899" s="42"/>
      <c r="J899" s="42"/>
      <c r="K899" s="42"/>
      <c r="L899" s="42"/>
      <c r="M899" s="43"/>
      <c r="N899" s="44"/>
      <c r="O899" s="44"/>
      <c r="P899" s="41"/>
      <c r="Q899" s="44"/>
      <c r="R899" s="44"/>
      <c r="S899" s="44"/>
      <c r="T899" s="41"/>
      <c r="U899" s="42"/>
      <c r="V899" s="43"/>
      <c r="W899" s="41"/>
      <c r="X899" s="42"/>
      <c r="Y899" s="43"/>
      <c r="Z899" s="44"/>
      <c r="AA899" s="44"/>
      <c r="AB899" s="44"/>
      <c r="AC899" s="43"/>
    </row>
    <row r="900" spans="1:29" ht="28" x14ac:dyDescent="0.15">
      <c r="A900" s="24" t="s">
        <v>256</v>
      </c>
      <c r="B900" s="24" t="s">
        <v>590</v>
      </c>
      <c r="C900" s="30" t="s">
        <v>257</v>
      </c>
      <c r="D900" s="40"/>
      <c r="E900" s="41"/>
      <c r="F900" s="42"/>
      <c r="G900" s="43"/>
      <c r="H900" s="41"/>
      <c r="I900" s="42"/>
      <c r="J900" s="42"/>
      <c r="K900" s="42"/>
      <c r="L900" s="42"/>
      <c r="M900" s="43"/>
      <c r="N900" s="44"/>
      <c r="O900" s="44"/>
      <c r="P900" s="41"/>
      <c r="Q900" s="44"/>
      <c r="R900" s="44"/>
      <c r="S900" s="44"/>
      <c r="T900" s="41"/>
      <c r="U900" s="42"/>
      <c r="V900" s="43"/>
      <c r="W900" s="41"/>
      <c r="X900" s="42"/>
      <c r="Y900" s="43"/>
      <c r="Z900" s="44"/>
      <c r="AA900" s="44"/>
      <c r="AB900" s="44"/>
      <c r="AC900" s="43"/>
    </row>
    <row r="901" spans="1:29" x14ac:dyDescent="0.15">
      <c r="A901" s="25"/>
      <c r="C901" s="31" t="s">
        <v>35</v>
      </c>
      <c r="D901" s="40">
        <v>3.6949000000000001</v>
      </c>
      <c r="E901" s="41">
        <v>3.8210000000000002</v>
      </c>
      <c r="F901" s="42">
        <v>3.7612000000000001</v>
      </c>
      <c r="G901" s="43">
        <v>3.6063999999999998</v>
      </c>
      <c r="H901" s="41">
        <v>3.7974999999999999</v>
      </c>
      <c r="I901" s="42">
        <v>3.78</v>
      </c>
      <c r="J901" s="42">
        <v>3.44</v>
      </c>
      <c r="K901" s="42">
        <v>3.9325000000000001</v>
      </c>
      <c r="L901" s="42">
        <v>3.3508</v>
      </c>
      <c r="M901" s="43">
        <v>3.52</v>
      </c>
      <c r="N901" s="44">
        <v>2.1692</v>
      </c>
      <c r="O901" s="44">
        <v>5.1994999999999996</v>
      </c>
      <c r="P901" s="41">
        <v>3.0028000000000001</v>
      </c>
      <c r="Q901" s="44">
        <v>3.5467</v>
      </c>
      <c r="R901" s="44">
        <v>3.8126000000000002</v>
      </c>
      <c r="S901" s="44">
        <v>4.5675999999999997</v>
      </c>
      <c r="T901" s="41">
        <v>4.2901999999999996</v>
      </c>
      <c r="U901" s="42">
        <v>3.0188999999999999</v>
      </c>
      <c r="V901" s="43">
        <v>2.8917999999999999</v>
      </c>
      <c r="W901" s="41">
        <v>3.0667</v>
      </c>
      <c r="X901" s="42">
        <v>3.6869000000000001</v>
      </c>
      <c r="Y901" s="43">
        <v>4.0601000000000003</v>
      </c>
      <c r="Z901" s="54"/>
      <c r="AA901" s="54"/>
      <c r="AB901" s="54"/>
      <c r="AC901" s="43">
        <v>3.3294769999999998</v>
      </c>
    </row>
    <row r="902" spans="1:29" x14ac:dyDescent="0.15">
      <c r="A902" s="25"/>
      <c r="C902" s="31" t="s">
        <v>592</v>
      </c>
      <c r="D902" s="40" t="s">
        <v>610</v>
      </c>
      <c r="E902" s="41" t="s">
        <v>657</v>
      </c>
      <c r="F902" s="42" t="s">
        <v>667</v>
      </c>
      <c r="G902" s="43" t="s">
        <v>666</v>
      </c>
      <c r="H902" s="41" t="s">
        <v>665</v>
      </c>
      <c r="I902" s="42" t="s">
        <v>664</v>
      </c>
      <c r="J902" s="42" t="s">
        <v>663</v>
      </c>
      <c r="K902" s="42" t="s">
        <v>662</v>
      </c>
      <c r="L902" s="42" t="s">
        <v>661</v>
      </c>
      <c r="M902" s="43" t="s">
        <v>660</v>
      </c>
      <c r="N902" s="44" t="s">
        <v>611</v>
      </c>
      <c r="O902" s="44" t="s">
        <v>612</v>
      </c>
      <c r="P902" s="41" t="s">
        <v>659</v>
      </c>
      <c r="Q902" s="44" t="s">
        <v>658</v>
      </c>
      <c r="R902" s="44" t="s">
        <v>657</v>
      </c>
      <c r="S902" s="44" t="s">
        <v>656</v>
      </c>
      <c r="T902" s="41" t="s">
        <v>650</v>
      </c>
      <c r="U902" s="42" t="s">
        <v>652</v>
      </c>
      <c r="V902" s="43" t="s">
        <v>651</v>
      </c>
      <c r="W902" s="41" t="s">
        <v>653</v>
      </c>
      <c r="X902" s="42" t="s">
        <v>654</v>
      </c>
      <c r="Y902" s="43" t="s">
        <v>655</v>
      </c>
      <c r="Z902" s="54"/>
      <c r="AA902" s="54"/>
      <c r="AB902" s="54"/>
      <c r="AC902" s="43" t="s">
        <v>682</v>
      </c>
    </row>
    <row r="903" spans="1:29" x14ac:dyDescent="0.15">
      <c r="A903" s="25"/>
      <c r="D903" s="40"/>
      <c r="E903" s="41"/>
      <c r="F903" s="42"/>
      <c r="G903" s="43"/>
      <c r="H903" s="41"/>
      <c r="I903" s="42"/>
      <c r="J903" s="42"/>
      <c r="K903" s="42"/>
      <c r="L903" s="42"/>
      <c r="M903" s="43"/>
      <c r="N903" s="44"/>
      <c r="O903" s="44"/>
      <c r="P903" s="41"/>
      <c r="Q903" s="44"/>
      <c r="R903" s="44"/>
      <c r="S903" s="44"/>
      <c r="T903" s="41"/>
      <c r="U903" s="42"/>
      <c r="V903" s="43"/>
      <c r="W903" s="41"/>
      <c r="X903" s="42"/>
      <c r="Y903" s="43"/>
      <c r="Z903" s="44"/>
      <c r="AA903" s="44"/>
      <c r="AB903" s="44"/>
      <c r="AC903" s="43"/>
    </row>
    <row r="904" spans="1:29" ht="28" x14ac:dyDescent="0.15">
      <c r="A904" s="24" t="s">
        <v>258</v>
      </c>
      <c r="B904" s="24" t="s">
        <v>591</v>
      </c>
      <c r="C904" s="30" t="s">
        <v>259</v>
      </c>
      <c r="D904" s="40"/>
      <c r="E904" s="41"/>
      <c r="F904" s="42"/>
      <c r="G904" s="43"/>
      <c r="H904" s="41"/>
      <c r="I904" s="42"/>
      <c r="J904" s="42"/>
      <c r="K904" s="42"/>
      <c r="L904" s="42"/>
      <c r="M904" s="43"/>
      <c r="N904" s="44"/>
      <c r="O904" s="44"/>
      <c r="P904" s="41"/>
      <c r="Q904" s="44"/>
      <c r="R904" s="44"/>
      <c r="S904" s="44"/>
      <c r="T904" s="41"/>
      <c r="U904" s="42"/>
      <c r="V904" s="43"/>
      <c r="W904" s="41"/>
      <c r="X904" s="42"/>
      <c r="Y904" s="43"/>
      <c r="Z904" s="44"/>
      <c r="AA904" s="44"/>
      <c r="AB904" s="44"/>
      <c r="AC904" s="43"/>
    </row>
    <row r="905" spans="1:29" x14ac:dyDescent="0.15">
      <c r="A905" s="25"/>
      <c r="C905" s="31" t="s">
        <v>35</v>
      </c>
      <c r="D905" s="40">
        <v>0.19370000000000001</v>
      </c>
      <c r="E905" s="41">
        <v>9.4299999999999995E-2</v>
      </c>
      <c r="F905" s="42">
        <v>0.18770000000000001</v>
      </c>
      <c r="G905" s="43">
        <v>0.22259999999999999</v>
      </c>
      <c r="H905" s="41">
        <v>0.1875</v>
      </c>
      <c r="I905" s="42">
        <v>0.23749999999999999</v>
      </c>
      <c r="J905" s="42">
        <v>0.245</v>
      </c>
      <c r="K905" s="42">
        <v>0.155</v>
      </c>
      <c r="L905" s="42">
        <v>0.12</v>
      </c>
      <c r="M905" s="43">
        <v>7.2499999999999995E-2</v>
      </c>
      <c r="N905" s="44">
        <v>0.15920000000000001</v>
      </c>
      <c r="O905" s="44">
        <v>0.22770000000000001</v>
      </c>
      <c r="P905" s="41">
        <v>0.2427</v>
      </c>
      <c r="Q905" s="44">
        <v>0.1487</v>
      </c>
      <c r="R905" s="44">
        <v>0.21060000000000001</v>
      </c>
      <c r="S905" s="44">
        <v>0.1565</v>
      </c>
      <c r="T905" s="41">
        <v>0.18609999999999999</v>
      </c>
      <c r="U905" s="42">
        <v>0.17380000000000001</v>
      </c>
      <c r="V905" s="43">
        <v>0.23630000000000001</v>
      </c>
      <c r="W905" s="41">
        <v>0.26419999999999999</v>
      </c>
      <c r="X905" s="42">
        <v>0.18579999999999999</v>
      </c>
      <c r="Y905" s="43">
        <v>0.1613</v>
      </c>
      <c r="Z905" s="54"/>
      <c r="AA905" s="54"/>
      <c r="AB905" s="54"/>
      <c r="AC905" s="43">
        <v>1.4326989999999999</v>
      </c>
    </row>
    <row r="906" spans="1:29" x14ac:dyDescent="0.15">
      <c r="A906" s="25"/>
      <c r="C906" s="31" t="s">
        <v>592</v>
      </c>
      <c r="D906" s="40" t="s">
        <v>613</v>
      </c>
      <c r="E906" s="41" t="s">
        <v>668</v>
      </c>
      <c r="F906" s="42" t="s">
        <v>669</v>
      </c>
      <c r="G906" s="43" t="s">
        <v>670</v>
      </c>
      <c r="H906" s="41" t="s">
        <v>669</v>
      </c>
      <c r="I906" s="42" t="s">
        <v>615</v>
      </c>
      <c r="J906" s="42" t="s">
        <v>671</v>
      </c>
      <c r="K906" s="42" t="s">
        <v>672</v>
      </c>
      <c r="L906" s="42" t="s">
        <v>673</v>
      </c>
      <c r="M906" s="43" t="s">
        <v>674</v>
      </c>
      <c r="N906" s="44" t="s">
        <v>614</v>
      </c>
      <c r="O906" s="44" t="s">
        <v>615</v>
      </c>
      <c r="P906" s="41" t="s">
        <v>671</v>
      </c>
      <c r="Q906" s="44" t="s">
        <v>672</v>
      </c>
      <c r="R906" s="44" t="s">
        <v>670</v>
      </c>
      <c r="S906" s="44" t="s">
        <v>672</v>
      </c>
      <c r="T906" s="41" t="s">
        <v>669</v>
      </c>
      <c r="U906" s="42" t="s">
        <v>614</v>
      </c>
      <c r="V906" s="43" t="s">
        <v>615</v>
      </c>
      <c r="W906" s="41" t="s">
        <v>675</v>
      </c>
      <c r="X906" s="42" t="s">
        <v>669</v>
      </c>
      <c r="Y906" s="43" t="s">
        <v>614</v>
      </c>
      <c r="Z906" s="54"/>
      <c r="AA906" s="54"/>
      <c r="AB906" s="54"/>
      <c r="AC906" s="43" t="s">
        <v>683</v>
      </c>
    </row>
    <row r="907" spans="1:29" s="78" customFormat="1" x14ac:dyDescent="0.15">
      <c r="A907" s="28"/>
      <c r="B907" s="28"/>
      <c r="C907" s="31" t="s">
        <v>676</v>
      </c>
      <c r="D907" s="73">
        <v>6.2446999999999946</v>
      </c>
      <c r="E907" s="74">
        <v>3.495599999999996</v>
      </c>
      <c r="F907" s="75">
        <v>6.3063999999999965</v>
      </c>
      <c r="G907" s="76">
        <v>6.866100000000003</v>
      </c>
      <c r="H907" s="74">
        <v>6.25</v>
      </c>
      <c r="I907" s="75">
        <v>8.5</v>
      </c>
      <c r="J907" s="75">
        <v>5.25</v>
      </c>
      <c r="K907" s="75">
        <v>4.5</v>
      </c>
      <c r="L907" s="75">
        <v>4.75</v>
      </c>
      <c r="M907" s="76">
        <v>3</v>
      </c>
      <c r="N907" s="77">
        <v>5.4826999999999941</v>
      </c>
      <c r="O907" s="77">
        <v>6.9960999999999984</v>
      </c>
      <c r="P907" s="74">
        <v>7.0679999999999978</v>
      </c>
      <c r="Q907" s="77">
        <v>5.1306000000000012</v>
      </c>
      <c r="R907" s="77">
        <v>7.3308000000000106</v>
      </c>
      <c r="S907" s="77">
        <v>5.3615999999999957</v>
      </c>
      <c r="T907" s="74">
        <v>5.3637000000000086</v>
      </c>
      <c r="U907" s="75">
        <v>7.262999999999991</v>
      </c>
      <c r="V907" s="76">
        <v>7.4562999999999988</v>
      </c>
      <c r="W907" s="74">
        <v>7.3631000000000029</v>
      </c>
      <c r="X907" s="75">
        <v>6.6049000000000007</v>
      </c>
      <c r="Y907" s="76">
        <v>5.3055999999999983</v>
      </c>
      <c r="Z907" s="54"/>
      <c r="AA907" s="54"/>
      <c r="AB907" s="54"/>
      <c r="AC907" s="76">
        <v>42.109700000000004</v>
      </c>
    </row>
    <row r="908" spans="1:29" x14ac:dyDescent="0.15">
      <c r="A908" s="25"/>
      <c r="C908" s="31"/>
      <c r="D908" s="40"/>
      <c r="E908" s="41"/>
      <c r="F908" s="42"/>
      <c r="G908" s="43"/>
      <c r="H908" s="41"/>
      <c r="I908" s="42"/>
      <c r="J908" s="42"/>
      <c r="K908" s="42"/>
      <c r="L908" s="42"/>
      <c r="M908" s="43"/>
      <c r="N908" s="44"/>
      <c r="O908" s="44"/>
      <c r="P908" s="41"/>
      <c r="Q908" s="44"/>
      <c r="R908" s="44"/>
      <c r="S908" s="44"/>
      <c r="T908" s="41"/>
      <c r="U908" s="42"/>
      <c r="V908" s="43"/>
      <c r="W908" s="41"/>
      <c r="X908" s="42"/>
      <c r="Y908" s="43"/>
      <c r="Z908" s="44"/>
      <c r="AA908" s="44"/>
      <c r="AB908" s="44"/>
      <c r="AC908" s="43"/>
    </row>
    <row r="909" spans="1:29" ht="28" x14ac:dyDescent="0.15">
      <c r="A909" s="24" t="s">
        <v>260</v>
      </c>
      <c r="B909" s="24" t="s">
        <v>261</v>
      </c>
      <c r="C909" s="30" t="s">
        <v>262</v>
      </c>
      <c r="D909" s="40"/>
      <c r="E909" s="41"/>
      <c r="F909" s="42"/>
      <c r="G909" s="43"/>
      <c r="H909" s="41"/>
      <c r="I909" s="42"/>
      <c r="J909" s="42"/>
      <c r="K909" s="42"/>
      <c r="L909" s="42"/>
      <c r="M909" s="43"/>
      <c r="N909" s="44"/>
      <c r="O909" s="44"/>
      <c r="P909" s="41"/>
      <c r="Q909" s="44"/>
      <c r="R909" s="44"/>
      <c r="S909" s="44"/>
      <c r="T909" s="41"/>
      <c r="U909" s="42"/>
      <c r="V909" s="43"/>
      <c r="W909" s="41"/>
      <c r="X909" s="42"/>
      <c r="Y909" s="43"/>
      <c r="Z909" s="44"/>
      <c r="AA909" s="44"/>
      <c r="AB909" s="44"/>
      <c r="AC909" s="43"/>
    </row>
    <row r="910" spans="1:29" x14ac:dyDescent="0.15">
      <c r="A910" s="25"/>
      <c r="C910" s="29" t="s">
        <v>766</v>
      </c>
      <c r="D910" s="40">
        <v>25.563599999999997</v>
      </c>
      <c r="E910" s="41">
        <v>37.664900000000003</v>
      </c>
      <c r="F910" s="42">
        <v>25.672699999999999</v>
      </c>
      <c r="G910" s="43">
        <v>22.763500000000001</v>
      </c>
      <c r="H910" s="41">
        <v>28.000000000000004</v>
      </c>
      <c r="I910" s="42">
        <v>21.75</v>
      </c>
      <c r="J910" s="42">
        <v>26</v>
      </c>
      <c r="K910" s="42">
        <v>23.25</v>
      </c>
      <c r="L910" s="42">
        <v>27.750000000000004</v>
      </c>
      <c r="M910" s="43">
        <v>32.5</v>
      </c>
      <c r="N910" s="44">
        <v>23.8447</v>
      </c>
      <c r="O910" s="44">
        <v>27.258600000000001</v>
      </c>
      <c r="P910" s="41">
        <v>21.273199999999999</v>
      </c>
      <c r="Q910" s="44">
        <v>25.1417</v>
      </c>
      <c r="R910" s="44">
        <v>30.025299999999998</v>
      </c>
      <c r="S910" s="44">
        <v>25.649899999999999</v>
      </c>
      <c r="T910" s="41">
        <v>27.834299999999999</v>
      </c>
      <c r="U910" s="42">
        <v>21.734500000000001</v>
      </c>
      <c r="V910" s="43">
        <v>23.9237</v>
      </c>
      <c r="W910" s="41">
        <v>24.7925</v>
      </c>
      <c r="X910" s="42">
        <v>24.0457</v>
      </c>
      <c r="Y910" s="43">
        <v>27.596900000000002</v>
      </c>
      <c r="Z910" s="41">
        <v>11.474399999999999</v>
      </c>
      <c r="AA910" s="42">
        <v>16.056799999999999</v>
      </c>
      <c r="AB910" s="42">
        <v>12.457100000000001</v>
      </c>
      <c r="AC910" s="43">
        <v>8.7438000000000002</v>
      </c>
    </row>
    <row r="911" spans="1:29" x14ac:dyDescent="0.15">
      <c r="A911" s="25"/>
      <c r="C911" s="29" t="s">
        <v>710</v>
      </c>
      <c r="D911" s="40">
        <v>34.333599999999997</v>
      </c>
      <c r="E911" s="41">
        <v>31.709399999999999</v>
      </c>
      <c r="F911" s="42">
        <v>36.862699999999997</v>
      </c>
      <c r="G911" s="43">
        <v>32.956499999999998</v>
      </c>
      <c r="H911" s="41">
        <v>30.5</v>
      </c>
      <c r="I911" s="42">
        <v>36.75</v>
      </c>
      <c r="J911" s="42">
        <v>37</v>
      </c>
      <c r="K911" s="42">
        <v>39</v>
      </c>
      <c r="L911" s="42">
        <v>33</v>
      </c>
      <c r="M911" s="43">
        <v>28.000000000000004</v>
      </c>
      <c r="N911" s="44">
        <v>32.381900000000002</v>
      </c>
      <c r="O911" s="44">
        <v>36.258099999999999</v>
      </c>
      <c r="P911" s="41">
        <v>33.817900000000002</v>
      </c>
      <c r="Q911" s="44">
        <v>37.591000000000001</v>
      </c>
      <c r="R911" s="44">
        <v>33.877600000000001</v>
      </c>
      <c r="S911" s="44">
        <v>31.041699999999999</v>
      </c>
      <c r="T911" s="41">
        <v>32.4116</v>
      </c>
      <c r="U911" s="42">
        <v>39.999600000000001</v>
      </c>
      <c r="V911" s="43">
        <v>32.881100000000004</v>
      </c>
      <c r="W911" s="41">
        <v>34.754100000000001</v>
      </c>
      <c r="X911" s="42">
        <v>36.861600000000003</v>
      </c>
      <c r="Y911" s="43">
        <v>31.534299999999998</v>
      </c>
      <c r="Z911" s="41">
        <v>34.2746</v>
      </c>
      <c r="AA911" s="42">
        <v>24.368099999999998</v>
      </c>
      <c r="AB911" s="42">
        <v>35.137799999999999</v>
      </c>
      <c r="AC911" s="43">
        <v>33.4497</v>
      </c>
    </row>
    <row r="912" spans="1:29" x14ac:dyDescent="0.15">
      <c r="A912" s="25"/>
      <c r="C912" s="29" t="s">
        <v>765</v>
      </c>
      <c r="D912" s="40">
        <v>1.2229999999999999</v>
      </c>
      <c r="E912" s="41">
        <v>1.4462999999999999</v>
      </c>
      <c r="F912" s="42">
        <v>1.7857000000000001</v>
      </c>
      <c r="G912" s="43">
        <v>0.72089999999999999</v>
      </c>
      <c r="H912" s="41">
        <v>0.75</v>
      </c>
      <c r="I912" s="42">
        <v>1.25</v>
      </c>
      <c r="J912" s="42">
        <v>1</v>
      </c>
      <c r="K912" s="42">
        <v>2</v>
      </c>
      <c r="L912" s="42">
        <v>1.7500000000000002</v>
      </c>
      <c r="M912" s="43">
        <v>1.7500000000000002</v>
      </c>
      <c r="N912" s="44">
        <v>1.038</v>
      </c>
      <c r="O912" s="44">
        <v>1.4055</v>
      </c>
      <c r="P912" s="41">
        <v>0.66639999999999999</v>
      </c>
      <c r="Q912" s="44">
        <v>1.2961</v>
      </c>
      <c r="R912" s="44">
        <v>0.98829999999999996</v>
      </c>
      <c r="S912" s="44">
        <v>2.0413000000000001</v>
      </c>
      <c r="T912" s="41">
        <v>1.6800999999999999</v>
      </c>
      <c r="U912" s="42">
        <v>0.9305000000000001</v>
      </c>
      <c r="V912" s="43">
        <v>0.35000000000000003</v>
      </c>
      <c r="W912" s="41">
        <v>0.12260000000000001</v>
      </c>
      <c r="X912" s="42">
        <v>1.5917000000000001</v>
      </c>
      <c r="Y912" s="43">
        <v>1.5302</v>
      </c>
      <c r="Z912" s="54"/>
      <c r="AA912" s="54"/>
      <c r="AB912" s="55"/>
      <c r="AC912" s="56"/>
    </row>
    <row r="913" spans="1:29" x14ac:dyDescent="0.15">
      <c r="A913" s="25"/>
      <c r="C913" s="29" t="s">
        <v>709</v>
      </c>
      <c r="D913" s="40">
        <v>30.9298</v>
      </c>
      <c r="E913" s="41">
        <v>23.238199999999999</v>
      </c>
      <c r="F913" s="42">
        <v>28.9939</v>
      </c>
      <c r="G913" s="43">
        <v>34.058500000000002</v>
      </c>
      <c r="H913" s="41">
        <v>32.5</v>
      </c>
      <c r="I913" s="42">
        <v>30.25</v>
      </c>
      <c r="J913" s="42">
        <v>31.5</v>
      </c>
      <c r="K913" s="42">
        <v>29.25</v>
      </c>
      <c r="L913" s="42">
        <v>30.25</v>
      </c>
      <c r="M913" s="43">
        <v>28.249999999999996</v>
      </c>
      <c r="N913" s="44">
        <v>33.023599999999995</v>
      </c>
      <c r="O913" s="44">
        <v>28.865099999999998</v>
      </c>
      <c r="P913" s="41">
        <v>37.485500000000002</v>
      </c>
      <c r="Q913" s="44">
        <v>28.521999999999998</v>
      </c>
      <c r="R913" s="44">
        <v>28.974599999999999</v>
      </c>
      <c r="S913" s="44">
        <v>29.157699999999998</v>
      </c>
      <c r="T913" s="41">
        <v>29.3642</v>
      </c>
      <c r="U913" s="42">
        <v>30.171500000000002</v>
      </c>
      <c r="V913" s="43">
        <v>35.993199999999995</v>
      </c>
      <c r="W913" s="41">
        <v>30.242100000000001</v>
      </c>
      <c r="X913" s="42">
        <v>30.956499999999998</v>
      </c>
      <c r="Y913" s="43">
        <v>31.275500000000001</v>
      </c>
      <c r="Z913" s="41">
        <v>47.523800000000001</v>
      </c>
      <c r="AA913" s="42">
        <v>44.511699999999998</v>
      </c>
      <c r="AB913" s="42">
        <v>44.969299999999997</v>
      </c>
      <c r="AC913" s="43">
        <v>48.649000000000001</v>
      </c>
    </row>
    <row r="914" spans="1:29" x14ac:dyDescent="0.15">
      <c r="A914" s="25"/>
      <c r="C914" s="29" t="s">
        <v>767</v>
      </c>
      <c r="D914" s="40">
        <v>7.8092999999999995</v>
      </c>
      <c r="E914" s="41">
        <v>5.9413</v>
      </c>
      <c r="F914" s="42">
        <v>6.6848999999999998</v>
      </c>
      <c r="G914" s="43">
        <v>9.2117000000000004</v>
      </c>
      <c r="H914" s="41">
        <v>8</v>
      </c>
      <c r="I914" s="42">
        <v>10</v>
      </c>
      <c r="J914" s="42">
        <v>4.25</v>
      </c>
      <c r="K914" s="42">
        <v>6.25</v>
      </c>
      <c r="L914" s="42">
        <v>7.2499999999999991</v>
      </c>
      <c r="M914" s="43">
        <v>9.5</v>
      </c>
      <c r="N914" s="44">
        <v>9.4283999999999999</v>
      </c>
      <c r="O914" s="44">
        <v>6.2126999999999999</v>
      </c>
      <c r="P914" s="41">
        <v>6.4418000000000006</v>
      </c>
      <c r="Q914" s="44">
        <v>7.2273000000000005</v>
      </c>
      <c r="R914" s="44">
        <v>6.1341999999999999</v>
      </c>
      <c r="S914" s="44">
        <v>12.109499999999999</v>
      </c>
      <c r="T914" s="41">
        <v>8.519400000000001</v>
      </c>
      <c r="U914" s="42">
        <v>7.1639999999999997</v>
      </c>
      <c r="V914" s="43">
        <v>6.6854999999999993</v>
      </c>
      <c r="W914" s="41">
        <v>9.9367000000000001</v>
      </c>
      <c r="X914" s="42">
        <v>6.5446000000000009</v>
      </c>
      <c r="Y914" s="43">
        <v>7.7976000000000001</v>
      </c>
      <c r="Z914" s="41">
        <v>6.3033999999999999</v>
      </c>
      <c r="AA914" s="42">
        <v>13.8018</v>
      </c>
      <c r="AB914" s="42">
        <v>6.9813000000000001</v>
      </c>
      <c r="AC914" s="43">
        <v>8.5498999999999992</v>
      </c>
    </row>
    <row r="915" spans="1:29" x14ac:dyDescent="0.15">
      <c r="A915" s="25"/>
      <c r="C915" s="29" t="s">
        <v>545</v>
      </c>
      <c r="D915" s="40">
        <v>0.14069999999999999</v>
      </c>
      <c r="E915" s="41">
        <v>0</v>
      </c>
      <c r="F915" s="42">
        <v>0</v>
      </c>
      <c r="G915" s="43">
        <v>0.28889999999999999</v>
      </c>
      <c r="H915" s="41">
        <v>0.25</v>
      </c>
      <c r="I915" s="42">
        <v>0</v>
      </c>
      <c r="J915" s="42">
        <v>0.25</v>
      </c>
      <c r="K915" s="42">
        <v>0.25</v>
      </c>
      <c r="L915" s="42">
        <v>0</v>
      </c>
      <c r="M915" s="43">
        <v>0</v>
      </c>
      <c r="N915" s="44">
        <v>0.28349999999999997</v>
      </c>
      <c r="O915" s="44">
        <v>0</v>
      </c>
      <c r="P915" s="41">
        <v>0.31519999999999998</v>
      </c>
      <c r="Q915" s="44">
        <v>0.2218</v>
      </c>
      <c r="R915" s="44">
        <v>0</v>
      </c>
      <c r="S915" s="44">
        <v>0</v>
      </c>
      <c r="T915" s="41">
        <v>0.19040000000000001</v>
      </c>
      <c r="U915" s="42">
        <v>0</v>
      </c>
      <c r="V915" s="43">
        <v>0.16639999999999999</v>
      </c>
      <c r="W915" s="41">
        <v>0.15190000000000001</v>
      </c>
      <c r="X915" s="42">
        <v>0</v>
      </c>
      <c r="Y915" s="43">
        <v>0.26540000000000002</v>
      </c>
      <c r="Z915" s="41">
        <v>0.42380000000000001</v>
      </c>
      <c r="AA915" s="42">
        <v>1.2617</v>
      </c>
      <c r="AB915" s="42">
        <v>0.45450000000000002</v>
      </c>
      <c r="AC915" s="43">
        <v>0.60750000000000004</v>
      </c>
    </row>
    <row r="916" spans="1:29" x14ac:dyDescent="0.15">
      <c r="A916" s="26"/>
      <c r="B916" s="26"/>
      <c r="C916" s="31" t="s">
        <v>35</v>
      </c>
      <c r="D916" s="49">
        <f>(D910*1+D911*2+D912*3+D913*4+D914*5)/SUM(D910:D914)</f>
        <v>2.6103277311176822</v>
      </c>
      <c r="E916" s="50">
        <f t="shared" ref="E916:AC916" si="70">(E910*1+E911*2+E912*3+E913*4+E914*5)/SUM(E910:E914)</f>
        <v>2.2808167191832811</v>
      </c>
      <c r="F916" s="51">
        <f t="shared" si="70"/>
        <v>2.5415555415555415</v>
      </c>
      <c r="G916" s="52">
        <f t="shared" si="70"/>
        <v>2.7392306373111919</v>
      </c>
      <c r="H916" s="50">
        <f t="shared" si="70"/>
        <v>2.6190476190476191</v>
      </c>
      <c r="I916" s="51">
        <f t="shared" si="70"/>
        <v>2.7</v>
      </c>
      <c r="J916" s="51">
        <f t="shared" si="70"/>
        <v>2.5087719298245612</v>
      </c>
      <c r="K916" s="51">
        <f t="shared" si="70"/>
        <v>2.5614035087719298</v>
      </c>
      <c r="L916" s="51">
        <f t="shared" si="70"/>
        <v>2.5625</v>
      </c>
      <c r="M916" s="52">
        <f t="shared" si="70"/>
        <v>2.5425</v>
      </c>
      <c r="N916" s="53">
        <f t="shared" si="70"/>
        <v>2.7172897992911915</v>
      </c>
      <c r="O916" s="53">
        <f t="shared" si="70"/>
        <v>2.5051519999999998</v>
      </c>
      <c r="P916" s="50">
        <f t="shared" si="70"/>
        <v>2.7392260404795921</v>
      </c>
      <c r="Q916" s="53">
        <f t="shared" si="70"/>
        <v>2.5500235021512738</v>
      </c>
      <c r="R916" s="53">
        <f t="shared" si="70"/>
        <v>2.4731480000000001</v>
      </c>
      <c r="S916" s="53">
        <f t="shared" si="70"/>
        <v>2.7103522896477106</v>
      </c>
      <c r="T916" s="50">
        <f t="shared" si="70"/>
        <v>2.5824329523412581</v>
      </c>
      <c r="U916" s="51">
        <f t="shared" si="70"/>
        <v>2.6103093896906104</v>
      </c>
      <c r="V916" s="52">
        <f t="shared" si="70"/>
        <v>2.6858339134659204</v>
      </c>
      <c r="W916" s="50">
        <f t="shared" si="70"/>
        <v>2.6572430093742487</v>
      </c>
      <c r="X916" s="51">
        <f t="shared" si="70"/>
        <v>2.5909274090725911</v>
      </c>
      <c r="Y916" s="52">
        <f t="shared" si="70"/>
        <v>2.6003649689926749</v>
      </c>
      <c r="Z916" s="50">
        <f t="shared" si="70"/>
        <v>3.0291957315101405</v>
      </c>
      <c r="AA916" s="53">
        <f t="shared" si="70"/>
        <v>3.1583335358887727</v>
      </c>
      <c r="AB916" s="53">
        <f t="shared" si="70"/>
        <v>2.988747859019242</v>
      </c>
      <c r="AC916" s="52">
        <f t="shared" si="70"/>
        <v>3.1490204482435278</v>
      </c>
    </row>
    <row r="917" spans="1:29" x14ac:dyDescent="0.15">
      <c r="A917" s="25"/>
      <c r="D917" s="40"/>
      <c r="E917" s="41"/>
      <c r="F917" s="42"/>
      <c r="G917" s="43"/>
      <c r="H917" s="41"/>
      <c r="I917" s="42"/>
      <c r="J917" s="42"/>
      <c r="K917" s="42"/>
      <c r="L917" s="42"/>
      <c r="M917" s="43"/>
      <c r="N917" s="44"/>
      <c r="O917" s="44"/>
      <c r="P917" s="41"/>
      <c r="Q917" s="44"/>
      <c r="R917" s="44"/>
      <c r="S917" s="44"/>
      <c r="T917" s="41"/>
      <c r="U917" s="42"/>
      <c r="V917" s="43"/>
      <c r="W917" s="41"/>
      <c r="X917" s="42"/>
      <c r="Y917" s="43"/>
      <c r="Z917" s="44"/>
      <c r="AA917" s="44"/>
      <c r="AB917" s="44"/>
      <c r="AC917" s="43"/>
    </row>
    <row r="918" spans="1:29" x14ac:dyDescent="0.15">
      <c r="A918" s="24" t="s">
        <v>845</v>
      </c>
      <c r="B918" s="24" t="s">
        <v>263</v>
      </c>
      <c r="C918" s="30" t="s">
        <v>264</v>
      </c>
      <c r="D918" s="40"/>
      <c r="E918" s="41"/>
      <c r="F918" s="42"/>
      <c r="G918" s="43"/>
      <c r="H918" s="41"/>
      <c r="I918" s="86"/>
      <c r="J918" s="42"/>
      <c r="K918" s="42"/>
      <c r="L918" s="42"/>
      <c r="M918" s="43"/>
      <c r="N918" s="44"/>
      <c r="O918" s="44"/>
      <c r="P918" s="41"/>
      <c r="Q918" s="44"/>
      <c r="R918" s="44"/>
      <c r="S918" s="44"/>
      <c r="T918" s="41"/>
      <c r="U918" s="42"/>
      <c r="V918" s="43"/>
      <c r="W918" s="41"/>
      <c r="X918" s="42"/>
      <c r="Y918" s="43"/>
      <c r="Z918" s="44"/>
      <c r="AA918" s="44"/>
      <c r="AB918" s="44"/>
      <c r="AC918" s="43"/>
    </row>
    <row r="919" spans="1:29" x14ac:dyDescent="0.15">
      <c r="A919" s="25"/>
      <c r="C919" s="29" t="s">
        <v>38</v>
      </c>
      <c r="D919" s="40">
        <v>18.282699999999998</v>
      </c>
      <c r="E919" s="41">
        <v>22.121600000000001</v>
      </c>
      <c r="F919" s="42">
        <v>21.695</v>
      </c>
      <c r="G919" s="43">
        <v>14.608099999999999</v>
      </c>
      <c r="H919" s="41">
        <v>21.5</v>
      </c>
      <c r="I919" s="42">
        <v>18</v>
      </c>
      <c r="J919" s="42">
        <v>11</v>
      </c>
      <c r="K919" s="42">
        <v>24.25</v>
      </c>
      <c r="L919" s="42">
        <v>17.25</v>
      </c>
      <c r="M919" s="43">
        <v>6.75</v>
      </c>
      <c r="N919" s="44">
        <v>18.9512</v>
      </c>
      <c r="O919" s="44">
        <v>17.6236</v>
      </c>
      <c r="P919" s="41">
        <v>19.040099999999999</v>
      </c>
      <c r="Q919" s="44">
        <v>19.837399999999999</v>
      </c>
      <c r="R919" s="44">
        <v>20.296099999999999</v>
      </c>
      <c r="S919" s="44">
        <v>13.010299999999999</v>
      </c>
      <c r="T919" s="41">
        <v>14.9864</v>
      </c>
      <c r="U919" s="42">
        <v>20.694000000000003</v>
      </c>
      <c r="V919" s="43">
        <v>24.343600000000002</v>
      </c>
      <c r="W919" s="41">
        <v>20.564599999999999</v>
      </c>
      <c r="X919" s="42">
        <v>19.413499999999999</v>
      </c>
      <c r="Y919" s="43">
        <v>15.7913</v>
      </c>
      <c r="Z919" s="44">
        <f>6.3822+15.3787</f>
        <v>21.760899999999999</v>
      </c>
      <c r="AA919" s="44">
        <f>10.6657+12.6895</f>
        <v>23.3552</v>
      </c>
      <c r="AB919" s="44">
        <f>10.636+11.7767</f>
        <v>22.412700000000001</v>
      </c>
      <c r="AC919" s="43">
        <f>2.3919+8.6906</f>
        <v>11.0825</v>
      </c>
    </row>
    <row r="920" spans="1:29" x14ac:dyDescent="0.15">
      <c r="A920" s="25"/>
      <c r="C920" s="29" t="s">
        <v>707</v>
      </c>
      <c r="D920" s="40">
        <v>81.096900000000005</v>
      </c>
      <c r="E920" s="41">
        <v>77.181799999999996</v>
      </c>
      <c r="F920" s="42">
        <v>77.914500000000004</v>
      </c>
      <c r="G920" s="43">
        <v>84.596299999999999</v>
      </c>
      <c r="H920" s="41">
        <v>78</v>
      </c>
      <c r="I920" s="42">
        <v>80.75</v>
      </c>
      <c r="J920" s="42">
        <v>89</v>
      </c>
      <c r="K920" s="42">
        <v>74.75</v>
      </c>
      <c r="L920" s="42">
        <v>82.75</v>
      </c>
      <c r="M920" s="43">
        <v>93.25</v>
      </c>
      <c r="N920" s="44">
        <v>80.1541</v>
      </c>
      <c r="O920" s="44">
        <v>82.026699999999991</v>
      </c>
      <c r="P920" s="41">
        <v>80.069599999999994</v>
      </c>
      <c r="Q920" s="44">
        <v>79.301600000000008</v>
      </c>
      <c r="R920" s="44">
        <v>79.473300000000009</v>
      </c>
      <c r="S920" s="44">
        <v>86.666699999999992</v>
      </c>
      <c r="T920" s="41">
        <v>84.606099999999998</v>
      </c>
      <c r="U920" s="42">
        <v>77.61630000000001</v>
      </c>
      <c r="V920" s="43">
        <v>75.656400000000005</v>
      </c>
      <c r="W920" s="41">
        <v>79.435400000000001</v>
      </c>
      <c r="X920" s="42">
        <v>79.898099999999999</v>
      </c>
      <c r="Y920" s="43">
        <v>83.286299999999997</v>
      </c>
      <c r="Z920" s="44">
        <v>75.579300000000003</v>
      </c>
      <c r="AA920" s="44">
        <v>72.571399999999997</v>
      </c>
      <c r="AB920" s="44">
        <v>76.905799999999999</v>
      </c>
      <c r="AC920" s="43">
        <v>88.784400000000005</v>
      </c>
    </row>
    <row r="921" spans="1:29" x14ac:dyDescent="0.15">
      <c r="A921" s="25"/>
      <c r="C921" s="29" t="s">
        <v>545</v>
      </c>
      <c r="D921" s="40">
        <v>0.62030000000000007</v>
      </c>
      <c r="E921" s="41">
        <v>0.6966</v>
      </c>
      <c r="F921" s="42">
        <v>0.39050000000000001</v>
      </c>
      <c r="G921" s="43">
        <v>0.79559999999999997</v>
      </c>
      <c r="H921" s="41">
        <v>0.5</v>
      </c>
      <c r="I921" s="42">
        <v>1.25</v>
      </c>
      <c r="J921" s="42">
        <v>0</v>
      </c>
      <c r="K921" s="42">
        <v>1</v>
      </c>
      <c r="L921" s="42">
        <v>0</v>
      </c>
      <c r="M921" s="43">
        <v>0</v>
      </c>
      <c r="N921" s="44">
        <v>0.89479999999999993</v>
      </c>
      <c r="O921" s="44">
        <v>0.34970000000000001</v>
      </c>
      <c r="P921" s="41">
        <v>0.89029999999999998</v>
      </c>
      <c r="Q921" s="44">
        <v>0.86110000000000009</v>
      </c>
      <c r="R921" s="44">
        <v>0.23070000000000002</v>
      </c>
      <c r="S921" s="44">
        <v>0.32290000000000002</v>
      </c>
      <c r="T921" s="41">
        <v>0.40749999999999997</v>
      </c>
      <c r="U921" s="42">
        <v>1.6898</v>
      </c>
      <c r="V921" s="43">
        <v>0</v>
      </c>
      <c r="W921" s="41">
        <v>0</v>
      </c>
      <c r="X921" s="42">
        <v>0.68840000000000001</v>
      </c>
      <c r="Y921" s="43">
        <v>0.9224</v>
      </c>
      <c r="Z921" s="44">
        <v>2.6598000000000002</v>
      </c>
      <c r="AA921" s="44">
        <v>4.0735000000000001</v>
      </c>
      <c r="AB921" s="44">
        <v>0.68159999999999998</v>
      </c>
      <c r="AC921" s="43">
        <v>0.1331</v>
      </c>
    </row>
    <row r="922" spans="1:29" x14ac:dyDescent="0.15">
      <c r="A922" s="25"/>
      <c r="D922" s="40"/>
      <c r="E922" s="41"/>
      <c r="F922" s="42"/>
      <c r="G922" s="43"/>
      <c r="H922" s="41"/>
      <c r="I922" s="42"/>
      <c r="J922" s="42"/>
      <c r="K922" s="42"/>
      <c r="L922" s="42"/>
      <c r="M922" s="43"/>
      <c r="N922" s="44"/>
      <c r="O922" s="44"/>
      <c r="P922" s="41"/>
      <c r="Q922" s="44"/>
      <c r="R922" s="44"/>
      <c r="S922" s="44"/>
      <c r="T922" s="41"/>
      <c r="U922" s="42"/>
      <c r="V922" s="43"/>
      <c r="W922" s="41"/>
      <c r="X922" s="42"/>
      <c r="Y922" s="43"/>
      <c r="Z922" s="44"/>
      <c r="AA922" s="44"/>
      <c r="AB922" s="44"/>
      <c r="AC922" s="43"/>
    </row>
    <row r="923" spans="1:29" x14ac:dyDescent="0.15">
      <c r="A923" s="24" t="s">
        <v>845</v>
      </c>
      <c r="B923" s="24" t="s">
        <v>265</v>
      </c>
      <c r="C923" s="30" t="s">
        <v>266</v>
      </c>
      <c r="D923" s="40"/>
      <c r="E923" s="41"/>
      <c r="F923" s="42"/>
      <c r="G923" s="43"/>
      <c r="H923" s="41"/>
      <c r="I923" s="42"/>
      <c r="J923" s="42"/>
      <c r="K923" s="42"/>
      <c r="L923" s="42"/>
      <c r="M923" s="43"/>
      <c r="N923" s="44"/>
      <c r="O923" s="44"/>
      <c r="P923" s="41"/>
      <c r="Q923" s="44"/>
      <c r="R923" s="44"/>
      <c r="S923" s="44"/>
      <c r="T923" s="41"/>
      <c r="U923" s="42"/>
      <c r="V923" s="43"/>
      <c r="W923" s="41"/>
      <c r="X923" s="42"/>
      <c r="Y923" s="43"/>
      <c r="Z923" s="44"/>
      <c r="AA923" s="44"/>
      <c r="AB923" s="44"/>
      <c r="AC923" s="43"/>
    </row>
    <row r="924" spans="1:29" x14ac:dyDescent="0.15">
      <c r="A924" s="25"/>
      <c r="C924" s="29" t="s">
        <v>764</v>
      </c>
      <c r="D924" s="40">
        <v>8.2208000000000006</v>
      </c>
      <c r="E924" s="41">
        <v>9.4198000000000004</v>
      </c>
      <c r="F924" s="42">
        <v>9.5190000000000001</v>
      </c>
      <c r="G924" s="43">
        <v>6.8743999999999996</v>
      </c>
      <c r="H924" s="41">
        <v>9.75</v>
      </c>
      <c r="I924" s="42">
        <v>8.75</v>
      </c>
      <c r="J924" s="42">
        <v>4.75</v>
      </c>
      <c r="K924" s="42">
        <v>10.25</v>
      </c>
      <c r="L924" s="42">
        <v>7.2499999999999991</v>
      </c>
      <c r="M924" s="43">
        <v>1.7500000000000002</v>
      </c>
      <c r="N924" s="44">
        <v>9.2408000000000001</v>
      </c>
      <c r="O924" s="44">
        <v>7.2150000000000007</v>
      </c>
      <c r="P924" s="41">
        <v>7.2454000000000001</v>
      </c>
      <c r="Q924" s="44">
        <v>9.5507999999999988</v>
      </c>
      <c r="R924" s="44">
        <v>9.4649999999999999</v>
      </c>
      <c r="S924" s="44">
        <v>6.3357999999999999</v>
      </c>
      <c r="T924" s="41">
        <v>6.0172000000000008</v>
      </c>
      <c r="U924" s="42">
        <v>8.5765999999999991</v>
      </c>
      <c r="V924" s="43">
        <v>13.645799999999999</v>
      </c>
      <c r="W924" s="41">
        <v>10.279199999999999</v>
      </c>
      <c r="X924" s="42">
        <v>8.823599999999999</v>
      </c>
      <c r="Y924" s="43">
        <v>6.2765000000000004</v>
      </c>
      <c r="Z924" s="44">
        <v>6.3822000000000001</v>
      </c>
      <c r="AA924" s="44">
        <f>10.6657</f>
        <v>10.665699999999999</v>
      </c>
      <c r="AB924" s="44">
        <v>10.635999999999999</v>
      </c>
      <c r="AC924" s="43">
        <v>2.3919000000000001</v>
      </c>
    </row>
    <row r="925" spans="1:29" x14ac:dyDescent="0.15">
      <c r="A925" s="25"/>
      <c r="C925" s="29" t="s">
        <v>708</v>
      </c>
      <c r="D925" s="40">
        <v>9.7936999999999994</v>
      </c>
      <c r="E925" s="41">
        <v>12.0662</v>
      </c>
      <c r="F925" s="42">
        <v>11.9991</v>
      </c>
      <c r="G925" s="43">
        <v>7.4725000000000001</v>
      </c>
      <c r="H925" s="41">
        <v>11.75</v>
      </c>
      <c r="I925" s="42">
        <v>8.5</v>
      </c>
      <c r="J925" s="42">
        <v>6.25</v>
      </c>
      <c r="K925" s="42">
        <v>13.5</v>
      </c>
      <c r="L925" s="42">
        <v>10</v>
      </c>
      <c r="M925" s="43">
        <v>5</v>
      </c>
      <c r="N925" s="44">
        <v>9.3692999999999991</v>
      </c>
      <c r="O925" s="44">
        <v>10.212300000000001</v>
      </c>
      <c r="P925" s="41">
        <v>11.391299999999999</v>
      </c>
      <c r="Q925" s="44">
        <v>9.9413999999999998</v>
      </c>
      <c r="R925" s="44">
        <v>10.831100000000001</v>
      </c>
      <c r="S925" s="44">
        <v>6.3516000000000004</v>
      </c>
      <c r="T925" s="41">
        <v>8.8421000000000003</v>
      </c>
      <c r="U925" s="42">
        <v>11.270199999999999</v>
      </c>
      <c r="V925" s="43">
        <v>10.697800000000001</v>
      </c>
      <c r="W925" s="41">
        <v>9.6760000000000002</v>
      </c>
      <c r="X925" s="42">
        <v>10.5129</v>
      </c>
      <c r="Y925" s="43">
        <v>9.2663999999999991</v>
      </c>
      <c r="Z925" s="44">
        <v>15.3787</v>
      </c>
      <c r="AA925" s="44">
        <v>12.689500000000001</v>
      </c>
      <c r="AB925" s="44">
        <v>11.7767</v>
      </c>
      <c r="AC925" s="43">
        <v>8.6905999999999999</v>
      </c>
    </row>
    <row r="926" spans="1:29" x14ac:dyDescent="0.15">
      <c r="A926" s="25"/>
      <c r="C926" s="29" t="s">
        <v>545</v>
      </c>
      <c r="D926" s="40">
        <v>0.26819999999999999</v>
      </c>
      <c r="E926" s="41">
        <v>0.63559999999999994</v>
      </c>
      <c r="F926" s="42">
        <v>0.1769</v>
      </c>
      <c r="G926" s="43">
        <v>0.26120000000000004</v>
      </c>
      <c r="H926" s="41">
        <v>0</v>
      </c>
      <c r="I926" s="42">
        <v>0.75</v>
      </c>
      <c r="J926" s="42">
        <v>0</v>
      </c>
      <c r="K926" s="42">
        <v>0.5</v>
      </c>
      <c r="L926" s="42">
        <v>0</v>
      </c>
      <c r="M926" s="43">
        <v>0</v>
      </c>
      <c r="N926" s="44">
        <v>0.34099999999999997</v>
      </c>
      <c r="O926" s="44">
        <v>0.1963</v>
      </c>
      <c r="P926" s="41">
        <v>0.40329999999999999</v>
      </c>
      <c r="Q926" s="44">
        <v>0.34520000000000001</v>
      </c>
      <c r="R926" s="44">
        <v>0</v>
      </c>
      <c r="S926" s="44">
        <v>0.32290000000000002</v>
      </c>
      <c r="T926" s="41">
        <v>0.12709999999999999</v>
      </c>
      <c r="U926" s="42">
        <v>0.84720000000000006</v>
      </c>
      <c r="V926" s="43">
        <v>0</v>
      </c>
      <c r="W926" s="41">
        <v>0.60949999999999993</v>
      </c>
      <c r="X926" s="42">
        <v>7.7100000000000002E-2</v>
      </c>
      <c r="Y926" s="43">
        <v>0.24840000000000001</v>
      </c>
      <c r="Z926" s="54"/>
      <c r="AA926" s="54"/>
      <c r="AB926" s="55"/>
      <c r="AC926" s="56"/>
    </row>
    <row r="927" spans="1:29" x14ac:dyDescent="0.15">
      <c r="A927" s="25"/>
      <c r="C927" s="29" t="s">
        <v>572</v>
      </c>
      <c r="D927" s="40">
        <v>81.717300000000009</v>
      </c>
      <c r="E927" s="41">
        <v>77.878399999999999</v>
      </c>
      <c r="F927" s="42">
        <v>78.305000000000007</v>
      </c>
      <c r="G927" s="43">
        <v>85.391899999999993</v>
      </c>
      <c r="H927" s="41">
        <v>78.5</v>
      </c>
      <c r="I927" s="42">
        <v>82</v>
      </c>
      <c r="J927" s="42">
        <v>89</v>
      </c>
      <c r="K927" s="42">
        <v>75.75</v>
      </c>
      <c r="L927" s="42">
        <v>82.75</v>
      </c>
      <c r="M927" s="43">
        <v>93.25</v>
      </c>
      <c r="N927" s="44">
        <v>81.0488</v>
      </c>
      <c r="O927" s="44">
        <v>82.376400000000004</v>
      </c>
      <c r="P927" s="41">
        <v>80.95989999999999</v>
      </c>
      <c r="Q927" s="44">
        <v>80.162599999999998</v>
      </c>
      <c r="R927" s="44">
        <v>79.703900000000004</v>
      </c>
      <c r="S927" s="44">
        <v>86.989699999999999</v>
      </c>
      <c r="T927" s="41">
        <v>85.013599999999997</v>
      </c>
      <c r="U927" s="42">
        <v>79.305999999999997</v>
      </c>
      <c r="V927" s="43">
        <v>75.656400000000005</v>
      </c>
      <c r="W927" s="41">
        <v>79.435400000000001</v>
      </c>
      <c r="X927" s="42">
        <v>80.586500000000001</v>
      </c>
      <c r="Y927" s="43">
        <v>84.208700000000007</v>
      </c>
      <c r="Z927" s="44">
        <f>Z920+Z921</f>
        <v>78.239100000000008</v>
      </c>
      <c r="AA927" s="44">
        <f>AA920+AA921</f>
        <v>76.644899999999993</v>
      </c>
      <c r="AB927" s="44">
        <f t="shared" ref="AB927:AC927" si="71">AB920+AB921</f>
        <v>77.587400000000002</v>
      </c>
      <c r="AC927" s="43">
        <f t="shared" si="71"/>
        <v>88.917500000000004</v>
      </c>
    </row>
    <row r="928" spans="1:29" s="57" customFormat="1" ht="28" x14ac:dyDescent="0.15">
      <c r="A928" s="26"/>
      <c r="B928" s="26"/>
      <c r="C928" s="31" t="s">
        <v>768</v>
      </c>
      <c r="D928" s="49">
        <f>D924/D919*100</f>
        <v>44.964912184742964</v>
      </c>
      <c r="E928" s="50">
        <f t="shared" ref="E928:AC928" si="72">E924/E919*100</f>
        <v>42.581910892521336</v>
      </c>
      <c r="F928" s="51">
        <f t="shared" si="72"/>
        <v>43.876469232542057</v>
      </c>
      <c r="G928" s="52">
        <f t="shared" si="72"/>
        <v>47.058823529411768</v>
      </c>
      <c r="H928" s="50">
        <f t="shared" si="72"/>
        <v>45.348837209302324</v>
      </c>
      <c r="I928" s="51">
        <f t="shared" si="72"/>
        <v>48.611111111111107</v>
      </c>
      <c r="J928" s="51">
        <f t="shared" si="72"/>
        <v>43.18181818181818</v>
      </c>
      <c r="K928" s="51">
        <f t="shared" si="72"/>
        <v>42.268041237113401</v>
      </c>
      <c r="L928" s="51">
        <f t="shared" si="72"/>
        <v>42.028985507246368</v>
      </c>
      <c r="M928" s="52">
        <f>M924/M919*100</f>
        <v>25.925925925925931</v>
      </c>
      <c r="N928" s="53">
        <f t="shared" si="72"/>
        <v>48.761028325383087</v>
      </c>
      <c r="O928" s="53">
        <f t="shared" si="72"/>
        <v>40.939422138496113</v>
      </c>
      <c r="P928" s="50">
        <f t="shared" si="72"/>
        <v>38.053371568426641</v>
      </c>
      <c r="Q928" s="53">
        <f t="shared" si="72"/>
        <v>48.145422283162105</v>
      </c>
      <c r="R928" s="53">
        <f t="shared" si="72"/>
        <v>46.634575115416268</v>
      </c>
      <c r="S928" s="53">
        <f t="shared" si="72"/>
        <v>48.698339008324176</v>
      </c>
      <c r="T928" s="50">
        <f t="shared" si="72"/>
        <v>40.151070303742067</v>
      </c>
      <c r="U928" s="51">
        <f t="shared" si="72"/>
        <v>41.444863245385129</v>
      </c>
      <c r="V928" s="52">
        <f t="shared" si="72"/>
        <v>56.054979542877788</v>
      </c>
      <c r="W928" s="50">
        <f t="shared" si="72"/>
        <v>49.984925551676177</v>
      </c>
      <c r="X928" s="51">
        <f t="shared" si="72"/>
        <v>45.450846060730932</v>
      </c>
      <c r="Y928" s="52">
        <f>Y924/Y919*100</f>
        <v>39.746569313482745</v>
      </c>
      <c r="Z928" s="50">
        <f t="shared" si="72"/>
        <v>29.328750189560175</v>
      </c>
      <c r="AA928" s="53">
        <f t="shared" si="72"/>
        <v>45.667346030006165</v>
      </c>
      <c r="AB928" s="53">
        <f t="shared" si="72"/>
        <v>47.455237432348618</v>
      </c>
      <c r="AC928" s="52">
        <f t="shared" si="72"/>
        <v>21.582675389127004</v>
      </c>
    </row>
    <row r="929" spans="1:29" x14ac:dyDescent="0.15">
      <c r="A929" s="25"/>
      <c r="D929" s="40"/>
      <c r="E929" s="41"/>
      <c r="F929" s="42"/>
      <c r="G929" s="43"/>
      <c r="H929" s="41"/>
      <c r="I929" s="42"/>
      <c r="J929" s="42"/>
      <c r="K929" s="42"/>
      <c r="L929" s="42"/>
      <c r="M929" s="43"/>
      <c r="N929" s="44"/>
      <c r="O929" s="44"/>
      <c r="P929" s="41"/>
      <c r="Q929" s="44"/>
      <c r="R929" s="44"/>
      <c r="S929" s="44"/>
      <c r="T929" s="41"/>
      <c r="U929" s="42"/>
      <c r="V929" s="43"/>
      <c r="W929" s="41"/>
      <c r="X929" s="42"/>
      <c r="Y929" s="43"/>
      <c r="Z929" s="44"/>
      <c r="AA929" s="44"/>
      <c r="AB929" s="44"/>
      <c r="AC929" s="43"/>
    </row>
    <row r="930" spans="1:29" ht="28" x14ac:dyDescent="0.15">
      <c r="A930" s="25"/>
      <c r="B930" s="24" t="s">
        <v>267</v>
      </c>
      <c r="C930" s="30" t="s">
        <v>268</v>
      </c>
      <c r="D930" s="40"/>
      <c r="E930" s="41"/>
      <c r="F930" s="42"/>
      <c r="G930" s="43"/>
      <c r="H930" s="41"/>
      <c r="I930" s="42"/>
      <c r="J930" s="42"/>
      <c r="K930" s="42"/>
      <c r="L930" s="42"/>
      <c r="M930" s="43"/>
      <c r="N930" s="44"/>
      <c r="O930" s="44"/>
      <c r="P930" s="41"/>
      <c r="Q930" s="44"/>
      <c r="R930" s="44"/>
      <c r="S930" s="44"/>
      <c r="T930" s="41"/>
      <c r="U930" s="42"/>
      <c r="V930" s="43"/>
      <c r="W930" s="41"/>
      <c r="X930" s="42"/>
      <c r="Y930" s="43"/>
      <c r="Z930" s="44"/>
      <c r="AA930" s="44"/>
      <c r="AB930" s="44"/>
      <c r="AC930" s="43"/>
    </row>
    <row r="931" spans="1:29" x14ac:dyDescent="0.15">
      <c r="A931" s="25"/>
      <c r="C931" s="29" t="s">
        <v>38</v>
      </c>
      <c r="D931" s="40">
        <v>2.3425000000000002</v>
      </c>
      <c r="E931" s="41">
        <v>2.3666</v>
      </c>
      <c r="F931" s="42">
        <v>3.1675</v>
      </c>
      <c r="G931" s="43">
        <v>1.6792999999999998</v>
      </c>
      <c r="H931" s="41">
        <v>1.5</v>
      </c>
      <c r="I931" s="42">
        <v>1.7500000000000002</v>
      </c>
      <c r="J931" s="42">
        <v>3</v>
      </c>
      <c r="K931" s="42">
        <v>5.25</v>
      </c>
      <c r="L931" s="42">
        <v>2.25</v>
      </c>
      <c r="M931" s="43">
        <v>2.75</v>
      </c>
      <c r="N931" s="44">
        <v>2.5600999999999998</v>
      </c>
      <c r="O931" s="44">
        <v>2.1277999999999997</v>
      </c>
      <c r="P931" s="41">
        <v>1.6241999999999999</v>
      </c>
      <c r="Q931" s="44">
        <v>2.3668999999999998</v>
      </c>
      <c r="R931" s="44">
        <v>2.972</v>
      </c>
      <c r="S931" s="44">
        <v>2.4552</v>
      </c>
      <c r="T931" s="41">
        <v>2.3325999999999998</v>
      </c>
      <c r="U931" s="42">
        <v>1.4238</v>
      </c>
      <c r="V931" s="43">
        <v>3.3921000000000001</v>
      </c>
      <c r="W931" s="41">
        <v>2.9201000000000001</v>
      </c>
      <c r="X931" s="42">
        <v>2.6294999999999997</v>
      </c>
      <c r="Y931" s="43">
        <v>1.7578</v>
      </c>
      <c r="Z931" s="54"/>
      <c r="AA931" s="54"/>
      <c r="AB931" s="55"/>
      <c r="AC931" s="56"/>
    </row>
    <row r="932" spans="1:29" x14ac:dyDescent="0.15">
      <c r="A932" s="25"/>
      <c r="C932" s="29" t="s">
        <v>40</v>
      </c>
      <c r="D932" s="40">
        <v>94.218699999999998</v>
      </c>
      <c r="E932" s="41">
        <v>91.591800000000006</v>
      </c>
      <c r="F932" s="42">
        <v>94.935599999999994</v>
      </c>
      <c r="G932" s="43">
        <v>94.187699999999992</v>
      </c>
      <c r="H932" s="41">
        <v>96.5</v>
      </c>
      <c r="I932" s="42">
        <v>90.5</v>
      </c>
      <c r="J932" s="42">
        <v>96</v>
      </c>
      <c r="K932" s="42">
        <v>91.75</v>
      </c>
      <c r="L932" s="42">
        <v>96.5</v>
      </c>
      <c r="M932" s="43">
        <v>97</v>
      </c>
      <c r="N932" s="44">
        <v>94.1357</v>
      </c>
      <c r="O932" s="44">
        <v>94.300600000000003</v>
      </c>
      <c r="P932" s="41">
        <v>95.635000000000005</v>
      </c>
      <c r="Q932" s="44">
        <v>93.817499999999995</v>
      </c>
      <c r="R932" s="44">
        <v>93.603000000000009</v>
      </c>
      <c r="S932" s="44">
        <v>93.731200000000001</v>
      </c>
      <c r="T932" s="41">
        <v>93.671499999999995</v>
      </c>
      <c r="U932" s="42">
        <v>94.847300000000004</v>
      </c>
      <c r="V932" s="43">
        <v>94.94019999999999</v>
      </c>
      <c r="W932" s="41">
        <v>95.071300000000008</v>
      </c>
      <c r="X932" s="42">
        <v>94.769899999999993</v>
      </c>
      <c r="Y932" s="43">
        <v>93.172299999999993</v>
      </c>
      <c r="Z932" s="54"/>
      <c r="AA932" s="54"/>
      <c r="AB932" s="55"/>
      <c r="AC932" s="56"/>
    </row>
    <row r="933" spans="1:29" x14ac:dyDescent="0.15">
      <c r="A933" s="25"/>
      <c r="C933" s="29" t="s">
        <v>545</v>
      </c>
      <c r="D933" s="40">
        <v>3.4388000000000001</v>
      </c>
      <c r="E933" s="41">
        <v>6.0415999999999999</v>
      </c>
      <c r="F933" s="42">
        <v>1.8967999999999998</v>
      </c>
      <c r="G933" s="43">
        <v>4.1328999999999994</v>
      </c>
      <c r="H933" s="41">
        <v>2</v>
      </c>
      <c r="I933" s="42">
        <v>7.75</v>
      </c>
      <c r="J933" s="42">
        <v>1</v>
      </c>
      <c r="K933" s="42">
        <v>3</v>
      </c>
      <c r="L933" s="42">
        <v>1.25</v>
      </c>
      <c r="M933" s="43">
        <v>0.25</v>
      </c>
      <c r="N933" s="44">
        <v>3.3042000000000002</v>
      </c>
      <c r="O933" s="44">
        <v>3.5715999999999997</v>
      </c>
      <c r="P933" s="41">
        <v>2.7406999999999999</v>
      </c>
      <c r="Q933" s="44">
        <v>3.8157000000000005</v>
      </c>
      <c r="R933" s="44">
        <v>3.4250000000000003</v>
      </c>
      <c r="S933" s="44">
        <v>3.8136000000000001</v>
      </c>
      <c r="T933" s="41">
        <v>3.9959000000000002</v>
      </c>
      <c r="U933" s="42">
        <v>3.7288000000000001</v>
      </c>
      <c r="V933" s="43">
        <v>1.6677000000000002</v>
      </c>
      <c r="W933" s="41">
        <v>2.0085999999999999</v>
      </c>
      <c r="X933" s="42">
        <v>2.6006</v>
      </c>
      <c r="Y933" s="43">
        <v>5.07</v>
      </c>
      <c r="Z933" s="54"/>
      <c r="AA933" s="54"/>
      <c r="AB933" s="55"/>
      <c r="AC933" s="56"/>
    </row>
    <row r="934" spans="1:29" x14ac:dyDescent="0.15">
      <c r="A934" s="25"/>
      <c r="D934" s="40"/>
      <c r="E934" s="41"/>
      <c r="F934" s="42"/>
      <c r="G934" s="43"/>
      <c r="H934" s="41"/>
      <c r="I934" s="42"/>
      <c r="J934" s="42"/>
      <c r="K934" s="42"/>
      <c r="L934" s="42"/>
      <c r="M934" s="43"/>
      <c r="N934" s="44"/>
      <c r="O934" s="44"/>
      <c r="P934" s="41"/>
      <c r="Q934" s="44"/>
      <c r="R934" s="44"/>
      <c r="S934" s="44"/>
      <c r="T934" s="41"/>
      <c r="U934" s="42"/>
      <c r="V934" s="43"/>
      <c r="W934" s="41"/>
      <c r="X934" s="42"/>
      <c r="Y934" s="43"/>
      <c r="Z934" s="44"/>
      <c r="AA934" s="44"/>
      <c r="AB934" s="44"/>
      <c r="AC934" s="43"/>
    </row>
    <row r="935" spans="1:29" ht="28" x14ac:dyDescent="0.15">
      <c r="A935" s="25"/>
      <c r="B935" s="24" t="s">
        <v>269</v>
      </c>
      <c r="C935" s="30" t="s">
        <v>270</v>
      </c>
      <c r="D935" s="40"/>
      <c r="E935" s="41"/>
      <c r="F935" s="42"/>
      <c r="G935" s="43"/>
      <c r="H935" s="41"/>
      <c r="I935" s="42"/>
      <c r="J935" s="42"/>
      <c r="K935" s="42"/>
      <c r="L935" s="42"/>
      <c r="M935" s="43"/>
      <c r="N935" s="44"/>
      <c r="O935" s="44"/>
      <c r="P935" s="41"/>
      <c r="Q935" s="44"/>
      <c r="R935" s="44"/>
      <c r="S935" s="44"/>
      <c r="T935" s="41"/>
      <c r="U935" s="42"/>
      <c r="V935" s="43"/>
      <c r="W935" s="41"/>
      <c r="X935" s="42"/>
      <c r="Y935" s="43"/>
      <c r="Z935" s="44"/>
      <c r="AA935" s="44"/>
      <c r="AB935" s="44"/>
      <c r="AC935" s="43"/>
    </row>
    <row r="936" spans="1:29" x14ac:dyDescent="0.15">
      <c r="A936" s="25"/>
      <c r="C936" s="29" t="s">
        <v>40</v>
      </c>
      <c r="D936" s="40">
        <v>86.162099999999995</v>
      </c>
      <c r="E936" s="41">
        <v>85.181799999999996</v>
      </c>
      <c r="F936" s="42">
        <v>85.5</v>
      </c>
      <c r="G936" s="43">
        <v>87.041399999999996</v>
      </c>
      <c r="H936" s="41">
        <v>86.5</v>
      </c>
      <c r="I936" s="42">
        <v>89.25</v>
      </c>
      <c r="J936" s="42">
        <v>80.75</v>
      </c>
      <c r="K936" s="42">
        <v>78</v>
      </c>
      <c r="L936" s="42">
        <v>89.75</v>
      </c>
      <c r="M936" s="43">
        <v>93.75</v>
      </c>
      <c r="N936" s="44">
        <v>84.804400000000001</v>
      </c>
      <c r="O936" s="44">
        <v>87.500999999999991</v>
      </c>
      <c r="P936" s="41">
        <v>85.61760000000001</v>
      </c>
      <c r="Q936" s="44">
        <v>85.693600000000004</v>
      </c>
      <c r="R936" s="44">
        <v>83.954499999999996</v>
      </c>
      <c r="S936" s="44">
        <v>90.079299999999989</v>
      </c>
      <c r="T936" s="41">
        <v>87.796199999999999</v>
      </c>
      <c r="U936" s="42">
        <v>85.200900000000004</v>
      </c>
      <c r="V936" s="43">
        <v>82.881399999999999</v>
      </c>
      <c r="W936" s="41">
        <v>86.985599999999991</v>
      </c>
      <c r="X936" s="42">
        <v>85.531599999999997</v>
      </c>
      <c r="Y936" s="43">
        <v>86.168599999999998</v>
      </c>
      <c r="Z936" s="54"/>
      <c r="AA936" s="54"/>
      <c r="AB936" s="55"/>
      <c r="AC936" s="56"/>
    </row>
    <row r="937" spans="1:29" x14ac:dyDescent="0.15">
      <c r="A937" s="25"/>
      <c r="C937" s="29" t="s">
        <v>38</v>
      </c>
      <c r="D937" s="40">
        <v>9.748800000000001</v>
      </c>
      <c r="E937" s="41">
        <v>9.655800000000001</v>
      </c>
      <c r="F937" s="42">
        <v>10.456200000000001</v>
      </c>
      <c r="G937" s="43">
        <v>9.0467000000000013</v>
      </c>
      <c r="H937" s="41">
        <v>9</v>
      </c>
      <c r="I937" s="42">
        <v>9</v>
      </c>
      <c r="J937" s="42">
        <v>11.5</v>
      </c>
      <c r="K937" s="42">
        <v>15.75</v>
      </c>
      <c r="L937" s="42">
        <v>6.75</v>
      </c>
      <c r="M937" s="43">
        <v>6.25</v>
      </c>
      <c r="N937" s="44">
        <v>10.881499999999999</v>
      </c>
      <c r="O937" s="44">
        <v>8.6318000000000001</v>
      </c>
      <c r="P937" s="41">
        <v>9.1646999999999998</v>
      </c>
      <c r="Q937" s="44">
        <v>10.8695</v>
      </c>
      <c r="R937" s="44">
        <v>12.202</v>
      </c>
      <c r="S937" s="44">
        <v>6.2377000000000002</v>
      </c>
      <c r="T937" s="41">
        <v>7.9404000000000003</v>
      </c>
      <c r="U937" s="42">
        <v>11.178900000000001</v>
      </c>
      <c r="V937" s="43">
        <v>12.9544</v>
      </c>
      <c r="W937" s="41">
        <v>10.456300000000001</v>
      </c>
      <c r="X937" s="42">
        <v>10.020099999999999</v>
      </c>
      <c r="Y937" s="43">
        <v>9.1555999999999997</v>
      </c>
      <c r="Z937" s="54"/>
      <c r="AA937" s="54"/>
      <c r="AB937" s="55"/>
      <c r="AC937" s="56"/>
    </row>
    <row r="938" spans="1:29" x14ac:dyDescent="0.15">
      <c r="A938" s="25"/>
      <c r="C938" s="29" t="s">
        <v>545</v>
      </c>
      <c r="D938" s="40">
        <v>4.0890999999999993</v>
      </c>
      <c r="E938" s="41">
        <v>5.1623999999999999</v>
      </c>
      <c r="F938" s="42">
        <v>4.0438000000000001</v>
      </c>
      <c r="G938" s="43">
        <v>3.9119000000000002</v>
      </c>
      <c r="H938" s="41">
        <v>4.5</v>
      </c>
      <c r="I938" s="42">
        <v>1.7500000000000002</v>
      </c>
      <c r="J938" s="42">
        <v>7.75</v>
      </c>
      <c r="K938" s="42">
        <v>6.25</v>
      </c>
      <c r="L938" s="42">
        <v>3.5000000000000004</v>
      </c>
      <c r="M938" s="43">
        <v>0</v>
      </c>
      <c r="N938" s="44">
        <v>4.3140999999999998</v>
      </c>
      <c r="O938" s="44">
        <v>3.8672</v>
      </c>
      <c r="P938" s="41">
        <v>5.2176</v>
      </c>
      <c r="Q938" s="44">
        <v>3.4368000000000003</v>
      </c>
      <c r="R938" s="44">
        <v>3.8434999999999997</v>
      </c>
      <c r="S938" s="44">
        <v>3.6830000000000003</v>
      </c>
      <c r="T938" s="41">
        <v>4.2633999999999999</v>
      </c>
      <c r="U938" s="42">
        <v>3.6201999999999996</v>
      </c>
      <c r="V938" s="43">
        <v>4.1642999999999999</v>
      </c>
      <c r="W938" s="41">
        <v>2.5581</v>
      </c>
      <c r="X938" s="42">
        <v>4.4483000000000006</v>
      </c>
      <c r="Y938" s="43">
        <v>4.6757999999999997</v>
      </c>
      <c r="Z938" s="54"/>
      <c r="AA938" s="54"/>
      <c r="AB938" s="55"/>
      <c r="AC938" s="56"/>
    </row>
    <row r="939" spans="1:29" x14ac:dyDescent="0.15">
      <c r="A939" s="25"/>
      <c r="D939" s="40"/>
      <c r="E939" s="41"/>
      <c r="F939" s="42"/>
      <c r="G939" s="43"/>
      <c r="H939" s="41"/>
      <c r="I939" s="42"/>
      <c r="J939" s="42"/>
      <c r="K939" s="42"/>
      <c r="L939" s="42"/>
      <c r="M939" s="43"/>
      <c r="N939" s="44"/>
      <c r="O939" s="44"/>
      <c r="P939" s="41"/>
      <c r="Q939" s="44"/>
      <c r="R939" s="44"/>
      <c r="S939" s="44"/>
      <c r="T939" s="41"/>
      <c r="U939" s="42"/>
      <c r="V939" s="43"/>
      <c r="W939" s="41"/>
      <c r="X939" s="42"/>
      <c r="Y939" s="43"/>
      <c r="Z939" s="44"/>
      <c r="AA939" s="44"/>
      <c r="AB939" s="44"/>
      <c r="AC939" s="43"/>
    </row>
    <row r="940" spans="1:29" ht="26" x14ac:dyDescent="0.15">
      <c r="A940" s="25"/>
      <c r="B940" s="24" t="s">
        <v>271</v>
      </c>
      <c r="C940" s="30" t="s">
        <v>272</v>
      </c>
      <c r="D940" s="40"/>
      <c r="E940" s="41"/>
      <c r="F940" s="42"/>
      <c r="G940" s="43"/>
      <c r="H940" s="41"/>
      <c r="I940" s="42"/>
      <c r="J940" s="42"/>
      <c r="K940" s="42"/>
      <c r="L940" s="42"/>
      <c r="M940" s="43"/>
      <c r="N940" s="44"/>
      <c r="O940" s="44"/>
      <c r="P940" s="41"/>
      <c r="Q940" s="44"/>
      <c r="R940" s="44"/>
      <c r="S940" s="44"/>
      <c r="T940" s="41"/>
      <c r="U940" s="42"/>
      <c r="V940" s="43"/>
      <c r="W940" s="41"/>
      <c r="X940" s="42"/>
      <c r="Y940" s="43"/>
      <c r="Z940" s="44"/>
      <c r="AA940" s="44"/>
      <c r="AB940" s="44"/>
      <c r="AC940" s="43"/>
    </row>
    <row r="941" spans="1:29" x14ac:dyDescent="0.15">
      <c r="A941" s="25"/>
      <c r="C941" s="29" t="s">
        <v>720</v>
      </c>
      <c r="D941" s="40">
        <v>0.39100000000000001</v>
      </c>
      <c r="E941" s="41">
        <v>0</v>
      </c>
      <c r="F941" s="42">
        <v>0.42680000000000001</v>
      </c>
      <c r="G941" s="43">
        <v>0.4536</v>
      </c>
      <c r="H941" s="41">
        <v>0</v>
      </c>
      <c r="I941" s="42">
        <v>1</v>
      </c>
      <c r="J941" s="42">
        <v>0.5</v>
      </c>
      <c r="K941" s="42">
        <v>0</v>
      </c>
      <c r="L941" s="42">
        <v>0.25</v>
      </c>
      <c r="M941" s="43">
        <v>0.25</v>
      </c>
      <c r="N941" s="44">
        <v>0.50350000000000006</v>
      </c>
      <c r="O941" s="44">
        <v>0.27999999999999997</v>
      </c>
      <c r="P941" s="41">
        <v>0.1434</v>
      </c>
      <c r="Q941" s="44">
        <v>0.24610000000000001</v>
      </c>
      <c r="R941" s="44">
        <v>1.0422</v>
      </c>
      <c r="S941" s="44">
        <v>0.13320000000000001</v>
      </c>
      <c r="T941" s="41">
        <v>0.3987</v>
      </c>
      <c r="U941" s="42">
        <v>0.7278</v>
      </c>
      <c r="V941" s="43">
        <v>0</v>
      </c>
      <c r="W941" s="41">
        <v>0.60860000000000003</v>
      </c>
      <c r="X941" s="42">
        <v>0</v>
      </c>
      <c r="Y941" s="43">
        <v>0.62890000000000001</v>
      </c>
      <c r="Z941" s="54"/>
      <c r="AA941" s="54"/>
      <c r="AB941" s="55"/>
      <c r="AC941" s="56"/>
    </row>
    <row r="942" spans="1:29" x14ac:dyDescent="0.15">
      <c r="A942" s="25"/>
      <c r="C942" s="29" t="s">
        <v>721</v>
      </c>
      <c r="D942" s="40">
        <v>0.76769999999999994</v>
      </c>
      <c r="E942" s="41">
        <v>0.6966</v>
      </c>
      <c r="F942" s="42">
        <v>0.80319999999999991</v>
      </c>
      <c r="G942" s="43">
        <v>0.68840000000000001</v>
      </c>
      <c r="H942" s="41">
        <v>0.5</v>
      </c>
      <c r="I942" s="42">
        <v>1</v>
      </c>
      <c r="J942" s="42">
        <v>0.25</v>
      </c>
      <c r="K942" s="42">
        <v>1.5</v>
      </c>
      <c r="L942" s="42">
        <v>1</v>
      </c>
      <c r="M942" s="43">
        <v>0.25</v>
      </c>
      <c r="N942" s="44">
        <v>0.56059999999999999</v>
      </c>
      <c r="O942" s="44">
        <v>0.97189999999999999</v>
      </c>
      <c r="P942" s="41">
        <v>0.63759999999999994</v>
      </c>
      <c r="Q942" s="44">
        <v>0.71399999999999997</v>
      </c>
      <c r="R942" s="44">
        <v>0.96650000000000003</v>
      </c>
      <c r="S942" s="44">
        <v>0.77590000000000003</v>
      </c>
      <c r="T942" s="41">
        <v>0.60410000000000008</v>
      </c>
      <c r="U942" s="42">
        <v>0.94779999999999998</v>
      </c>
      <c r="V942" s="43">
        <v>1.0012000000000001</v>
      </c>
      <c r="W942" s="41">
        <v>0.95609999999999995</v>
      </c>
      <c r="X942" s="42">
        <v>0.59909999999999997</v>
      </c>
      <c r="Y942" s="43">
        <v>0.8196</v>
      </c>
      <c r="Z942" s="54"/>
      <c r="AA942" s="54"/>
      <c r="AB942" s="55"/>
      <c r="AC942" s="56"/>
    </row>
    <row r="943" spans="1:29" x14ac:dyDescent="0.15">
      <c r="A943" s="25"/>
      <c r="C943" s="29" t="s">
        <v>722</v>
      </c>
      <c r="D943" s="40">
        <v>3.1073</v>
      </c>
      <c r="E943" s="41">
        <v>3.8365999999999998</v>
      </c>
      <c r="F943" s="42">
        <v>3.2456</v>
      </c>
      <c r="G943" s="43">
        <v>2.7789000000000001</v>
      </c>
      <c r="H943" s="41">
        <v>3</v>
      </c>
      <c r="I943" s="42">
        <v>1.5</v>
      </c>
      <c r="J943" s="42">
        <v>3.75</v>
      </c>
      <c r="K943" s="42">
        <v>7.0000000000000009</v>
      </c>
      <c r="L943" s="42">
        <v>2.5</v>
      </c>
      <c r="M943" s="43">
        <v>3.75</v>
      </c>
      <c r="N943" s="44">
        <v>4.3525999999999998</v>
      </c>
      <c r="O943" s="44">
        <v>1.8793</v>
      </c>
      <c r="P943" s="41">
        <v>4.8681000000000001</v>
      </c>
      <c r="Q943" s="44">
        <v>3.6598999999999999</v>
      </c>
      <c r="R943" s="44">
        <v>2.6259000000000001</v>
      </c>
      <c r="S943" s="44">
        <v>1.0102</v>
      </c>
      <c r="T943" s="41">
        <v>2.6974</v>
      </c>
      <c r="U943" s="42">
        <v>3.8322000000000003</v>
      </c>
      <c r="V943" s="43">
        <v>3.3944000000000001</v>
      </c>
      <c r="W943" s="41">
        <v>3.1526999999999998</v>
      </c>
      <c r="X943" s="42">
        <v>3.3114999999999997</v>
      </c>
      <c r="Y943" s="43">
        <v>2.9139999999999997</v>
      </c>
      <c r="Z943" s="54"/>
      <c r="AA943" s="54"/>
      <c r="AB943" s="55"/>
      <c r="AC943" s="56"/>
    </row>
    <row r="944" spans="1:29" x14ac:dyDescent="0.15">
      <c r="A944" s="25"/>
      <c r="C944" s="29" t="s">
        <v>723</v>
      </c>
      <c r="D944" s="40">
        <v>0.54500000000000004</v>
      </c>
      <c r="E944" s="41">
        <v>0</v>
      </c>
      <c r="F944" s="42">
        <v>0.54889999999999994</v>
      </c>
      <c r="G944" s="43">
        <v>0.66990000000000005</v>
      </c>
      <c r="H944" s="41">
        <v>0.5</v>
      </c>
      <c r="I944" s="42">
        <v>0.75</v>
      </c>
      <c r="J944" s="42">
        <v>0.25</v>
      </c>
      <c r="K944" s="42">
        <v>0.5</v>
      </c>
      <c r="L944" s="42">
        <v>0.75</v>
      </c>
      <c r="M944" s="43">
        <v>0</v>
      </c>
      <c r="N944" s="44">
        <v>0.4118</v>
      </c>
      <c r="O944" s="44">
        <v>0.6764</v>
      </c>
      <c r="P944" s="41">
        <v>0.23430000000000001</v>
      </c>
      <c r="Q944" s="44">
        <v>0.9625999999999999</v>
      </c>
      <c r="R944" s="44">
        <v>0.8619</v>
      </c>
      <c r="S944" s="44">
        <v>0</v>
      </c>
      <c r="T944" s="41">
        <v>0.43319999999999997</v>
      </c>
      <c r="U944" s="42">
        <v>0.54820000000000002</v>
      </c>
      <c r="V944" s="43">
        <v>0.83719999999999994</v>
      </c>
      <c r="W944" s="41">
        <v>0.94340000000000002</v>
      </c>
      <c r="X944" s="42">
        <v>0.3679</v>
      </c>
      <c r="Y944" s="43">
        <v>0.48110000000000003</v>
      </c>
      <c r="Z944" s="54"/>
      <c r="AA944" s="54"/>
      <c r="AB944" s="55"/>
      <c r="AC944" s="56"/>
    </row>
    <row r="945" spans="1:29" x14ac:dyDescent="0.15">
      <c r="A945" s="25"/>
      <c r="C945" s="29" t="s">
        <v>724</v>
      </c>
      <c r="D945" s="40">
        <v>0.52490000000000003</v>
      </c>
      <c r="E945" s="41">
        <v>0.2621</v>
      </c>
      <c r="F945" s="42">
        <v>0.64319999999999999</v>
      </c>
      <c r="G945" s="43">
        <v>0.4919</v>
      </c>
      <c r="H945" s="41">
        <v>0.25</v>
      </c>
      <c r="I945" s="42">
        <v>1</v>
      </c>
      <c r="J945" s="42">
        <v>0.5</v>
      </c>
      <c r="K945" s="42">
        <v>0.5</v>
      </c>
      <c r="L945" s="42">
        <v>0.25</v>
      </c>
      <c r="M945" s="43">
        <v>0.25</v>
      </c>
      <c r="N945" s="44">
        <v>0.46989999999999998</v>
      </c>
      <c r="O945" s="44">
        <v>0.57920000000000005</v>
      </c>
      <c r="P945" s="41">
        <v>0.54949999999999999</v>
      </c>
      <c r="Q945" s="44">
        <v>0.61499999999999999</v>
      </c>
      <c r="R945" s="44">
        <v>0.87100000000000011</v>
      </c>
      <c r="S945" s="44">
        <v>0</v>
      </c>
      <c r="T945" s="41">
        <v>0.39339999999999997</v>
      </c>
      <c r="U945" s="42">
        <v>0.43829999999999997</v>
      </c>
      <c r="V945" s="43">
        <v>0.96819999999999995</v>
      </c>
      <c r="W945" s="41">
        <v>0.4274</v>
      </c>
      <c r="X945" s="42">
        <v>0.58190000000000008</v>
      </c>
      <c r="Y945" s="43">
        <v>0.53270000000000006</v>
      </c>
      <c r="Z945" s="54"/>
      <c r="AA945" s="54"/>
      <c r="AB945" s="55"/>
      <c r="AC945" s="56"/>
    </row>
    <row r="946" spans="1:29" x14ac:dyDescent="0.15">
      <c r="A946" s="25"/>
      <c r="C946" s="29" t="s">
        <v>725</v>
      </c>
      <c r="D946" s="40">
        <v>0.20880000000000001</v>
      </c>
      <c r="E946" s="41">
        <v>0.52429999999999999</v>
      </c>
      <c r="F946" s="42">
        <v>0.20130000000000001</v>
      </c>
      <c r="G946" s="43">
        <v>0.1447</v>
      </c>
      <c r="H946" s="41">
        <v>0</v>
      </c>
      <c r="I946" s="42">
        <v>0.5</v>
      </c>
      <c r="J946" s="42">
        <v>0</v>
      </c>
      <c r="K946" s="42">
        <v>0</v>
      </c>
      <c r="L946" s="42">
        <v>0.5</v>
      </c>
      <c r="M946" s="43">
        <v>0.25</v>
      </c>
      <c r="N946" s="44">
        <v>0.30349999999999999</v>
      </c>
      <c r="O946" s="44">
        <v>0.11550000000000001</v>
      </c>
      <c r="P946" s="41">
        <v>0</v>
      </c>
      <c r="Q946" s="44">
        <v>0.2369</v>
      </c>
      <c r="R946" s="44">
        <v>0.28660000000000002</v>
      </c>
      <c r="S946" s="44">
        <v>0.32290000000000002</v>
      </c>
      <c r="T946" s="41">
        <v>0.19700000000000001</v>
      </c>
      <c r="U946" s="42">
        <v>0.42659999999999998</v>
      </c>
      <c r="V946" s="43">
        <v>0</v>
      </c>
      <c r="W946" s="41">
        <v>0</v>
      </c>
      <c r="X946" s="42">
        <v>7.9000000000000001E-2</v>
      </c>
      <c r="Y946" s="43">
        <v>0.45169999999999999</v>
      </c>
      <c r="Z946" s="54"/>
      <c r="AA946" s="54"/>
      <c r="AB946" s="55"/>
      <c r="AC946" s="56"/>
    </row>
    <row r="947" spans="1:29" x14ac:dyDescent="0.15">
      <c r="A947" s="25"/>
      <c r="C947" s="29" t="s">
        <v>726</v>
      </c>
      <c r="D947" s="40">
        <v>7.0500000000000007E-2</v>
      </c>
      <c r="E947" s="41">
        <v>0</v>
      </c>
      <c r="F947" s="42">
        <v>0.1769</v>
      </c>
      <c r="G947" s="43">
        <v>0</v>
      </c>
      <c r="H947" s="41">
        <v>0</v>
      </c>
      <c r="I947" s="42">
        <v>0.25</v>
      </c>
      <c r="J947" s="42">
        <v>0</v>
      </c>
      <c r="K947" s="42">
        <v>0</v>
      </c>
      <c r="L947" s="42">
        <v>0</v>
      </c>
      <c r="M947" s="43">
        <v>0</v>
      </c>
      <c r="N947" s="44">
        <v>0</v>
      </c>
      <c r="O947" s="44">
        <v>0.13999999999999999</v>
      </c>
      <c r="P947" s="41">
        <v>0</v>
      </c>
      <c r="Q947" s="44">
        <v>0.24610000000000001</v>
      </c>
      <c r="R947" s="44">
        <v>0</v>
      </c>
      <c r="S947" s="44">
        <v>0</v>
      </c>
      <c r="T947" s="41">
        <v>0.12709999999999999</v>
      </c>
      <c r="U947" s="42">
        <v>0</v>
      </c>
      <c r="V947" s="43">
        <v>0</v>
      </c>
      <c r="W947" s="41">
        <v>0</v>
      </c>
      <c r="X947" s="42">
        <v>0</v>
      </c>
      <c r="Y947" s="43">
        <v>0.17710000000000001</v>
      </c>
      <c r="Z947" s="54"/>
      <c r="AA947" s="54"/>
      <c r="AB947" s="55"/>
      <c r="AC947" s="56"/>
    </row>
    <row r="948" spans="1:29" x14ac:dyDescent="0.15">
      <c r="A948" s="25"/>
      <c r="C948" s="29" t="s">
        <v>727</v>
      </c>
      <c r="D948" s="40">
        <v>0.10560000000000001</v>
      </c>
      <c r="E948" s="41">
        <v>0</v>
      </c>
      <c r="F948" s="42">
        <v>0.1769</v>
      </c>
      <c r="G948" s="43">
        <v>7.2099999999999997E-2</v>
      </c>
      <c r="H948" s="41">
        <v>0</v>
      </c>
      <c r="I948" s="42">
        <v>0.25</v>
      </c>
      <c r="J948" s="42">
        <v>0.25</v>
      </c>
      <c r="K948" s="42">
        <v>0</v>
      </c>
      <c r="L948" s="42">
        <v>0</v>
      </c>
      <c r="M948" s="43">
        <v>0</v>
      </c>
      <c r="N948" s="44">
        <v>7.0800000000000002E-2</v>
      </c>
      <c r="O948" s="44">
        <v>0.13999999999999999</v>
      </c>
      <c r="P948" s="41">
        <v>0</v>
      </c>
      <c r="Q948" s="44">
        <v>0.1227</v>
      </c>
      <c r="R948" s="44">
        <v>0.28660000000000002</v>
      </c>
      <c r="S948" s="44">
        <v>0</v>
      </c>
      <c r="T948" s="41">
        <v>0</v>
      </c>
      <c r="U948" s="42">
        <v>0.15059999999999998</v>
      </c>
      <c r="V948" s="43">
        <v>0.3337</v>
      </c>
      <c r="W948" s="41">
        <v>0</v>
      </c>
      <c r="X948" s="42">
        <v>0.28700000000000003</v>
      </c>
      <c r="Y948" s="43">
        <v>0</v>
      </c>
      <c r="Z948" s="54"/>
      <c r="AA948" s="54"/>
      <c r="AB948" s="55"/>
      <c r="AC948" s="56"/>
    </row>
    <row r="949" spans="1:29" x14ac:dyDescent="0.15">
      <c r="A949" s="25"/>
      <c r="C949" s="29" t="s">
        <v>728</v>
      </c>
      <c r="D949" s="40">
        <v>0.27490000000000003</v>
      </c>
      <c r="E949" s="41">
        <v>0</v>
      </c>
      <c r="F949" s="42">
        <v>0.44200000000000006</v>
      </c>
      <c r="G949" s="43">
        <v>0.2029</v>
      </c>
      <c r="H949" s="41">
        <v>0.25</v>
      </c>
      <c r="I949" s="42">
        <v>0.5</v>
      </c>
      <c r="J949" s="42">
        <v>0</v>
      </c>
      <c r="K949" s="42">
        <v>0.5</v>
      </c>
      <c r="L949" s="42">
        <v>0</v>
      </c>
      <c r="M949" s="43">
        <v>0</v>
      </c>
      <c r="N949" s="44">
        <v>0.34099999999999997</v>
      </c>
      <c r="O949" s="44">
        <v>0.20980000000000001</v>
      </c>
      <c r="P949" s="41">
        <v>0.89029999999999998</v>
      </c>
      <c r="Q949" s="44">
        <v>9.9000000000000005E-2</v>
      </c>
      <c r="R949" s="44">
        <v>0</v>
      </c>
      <c r="S949" s="44">
        <v>0.13</v>
      </c>
      <c r="T949" s="41">
        <v>5.1099999999999993E-2</v>
      </c>
      <c r="U949" s="42">
        <v>0.42360000000000003</v>
      </c>
      <c r="V949" s="43">
        <v>0.69950000000000001</v>
      </c>
      <c r="W949" s="41">
        <v>0</v>
      </c>
      <c r="X949" s="42">
        <v>0.67</v>
      </c>
      <c r="Y949" s="43">
        <v>7.1300000000000002E-2</v>
      </c>
      <c r="Z949" s="54"/>
      <c r="AA949" s="54"/>
      <c r="AB949" s="55"/>
      <c r="AC949" s="56"/>
    </row>
    <row r="950" spans="1:29" x14ac:dyDescent="0.15">
      <c r="A950" s="25"/>
      <c r="C950" s="29" t="s">
        <v>729</v>
      </c>
      <c r="D950" s="40">
        <v>7.0500000000000007E-2</v>
      </c>
      <c r="E950" s="41">
        <v>0</v>
      </c>
      <c r="F950" s="42">
        <v>0</v>
      </c>
      <c r="G950" s="43">
        <v>0.1447</v>
      </c>
      <c r="H950" s="41">
        <v>0</v>
      </c>
      <c r="I950" s="42">
        <v>0.25</v>
      </c>
      <c r="J950" s="42">
        <v>0</v>
      </c>
      <c r="K950" s="42">
        <v>0</v>
      </c>
      <c r="L950" s="42">
        <v>0</v>
      </c>
      <c r="M950" s="43">
        <v>0</v>
      </c>
      <c r="N950" s="44">
        <v>0.14200000000000002</v>
      </c>
      <c r="O950" s="44">
        <v>0</v>
      </c>
      <c r="P950" s="41">
        <v>0</v>
      </c>
      <c r="Q950" s="44">
        <v>0</v>
      </c>
      <c r="R950" s="44">
        <v>0.28660000000000002</v>
      </c>
      <c r="S950" s="44">
        <v>0</v>
      </c>
      <c r="T950" s="41">
        <v>0.12709999999999999</v>
      </c>
      <c r="U950" s="42">
        <v>0</v>
      </c>
      <c r="V950" s="43">
        <v>0</v>
      </c>
      <c r="W950" s="41">
        <v>0</v>
      </c>
      <c r="X950" s="42">
        <v>0.1915</v>
      </c>
      <c r="Y950" s="43">
        <v>0</v>
      </c>
      <c r="Z950" s="54"/>
      <c r="AA950" s="54"/>
      <c r="AB950" s="55"/>
      <c r="AC950" s="56"/>
    </row>
    <row r="951" spans="1:29" x14ac:dyDescent="0.15">
      <c r="A951" s="25"/>
      <c r="C951" s="29" t="s">
        <v>730</v>
      </c>
      <c r="D951" s="40">
        <v>0.16300000000000001</v>
      </c>
      <c r="E951" s="41">
        <v>0</v>
      </c>
      <c r="F951" s="42">
        <v>0.33629999999999999</v>
      </c>
      <c r="G951" s="43">
        <v>5.9699999999999996E-2</v>
      </c>
      <c r="H951" s="41">
        <v>0</v>
      </c>
      <c r="I951" s="42">
        <v>0.25</v>
      </c>
      <c r="J951" s="42">
        <v>0.25</v>
      </c>
      <c r="K951" s="42">
        <v>0.25</v>
      </c>
      <c r="L951" s="42">
        <v>0.25</v>
      </c>
      <c r="M951" s="43">
        <v>0</v>
      </c>
      <c r="N951" s="44">
        <v>0.20049999999999998</v>
      </c>
      <c r="O951" s="44">
        <v>0.12609999999999999</v>
      </c>
      <c r="P951" s="41">
        <v>0.28760000000000002</v>
      </c>
      <c r="Q951" s="44">
        <v>9.9000000000000005E-2</v>
      </c>
      <c r="R951" s="44">
        <v>0.11820000000000001</v>
      </c>
      <c r="S951" s="44">
        <v>0.161</v>
      </c>
      <c r="T951" s="41">
        <v>5.1099999999999993E-2</v>
      </c>
      <c r="U951" s="42">
        <v>0.15059999999999998</v>
      </c>
      <c r="V951" s="43">
        <v>0.47140000000000004</v>
      </c>
      <c r="W951" s="41">
        <v>0.12570000000000001</v>
      </c>
      <c r="X951" s="42">
        <v>0.26860000000000001</v>
      </c>
      <c r="Y951" s="43">
        <v>8.8300000000000003E-2</v>
      </c>
      <c r="Z951" s="54"/>
      <c r="AA951" s="54"/>
      <c r="AB951" s="55"/>
      <c r="AC951" s="56"/>
    </row>
    <row r="952" spans="1:29" x14ac:dyDescent="0.15">
      <c r="A952" s="25"/>
      <c r="C952" s="29" t="s">
        <v>731</v>
      </c>
      <c r="D952" s="40">
        <v>8.0199999999999994E-2</v>
      </c>
      <c r="E952" s="41">
        <v>0</v>
      </c>
      <c r="F952" s="42">
        <v>0.1769</v>
      </c>
      <c r="G952" s="62">
        <v>1.9900000000000001E-2</v>
      </c>
      <c r="H952" s="41">
        <v>0</v>
      </c>
      <c r="I952" s="42">
        <v>0.25</v>
      </c>
      <c r="J952" s="42">
        <v>0</v>
      </c>
      <c r="K952" s="42">
        <v>0</v>
      </c>
      <c r="L952" s="42">
        <v>0</v>
      </c>
      <c r="M952" s="43">
        <v>0.25</v>
      </c>
      <c r="N952" s="44">
        <v>0</v>
      </c>
      <c r="O952" s="44">
        <v>0.1593</v>
      </c>
      <c r="P952" s="41">
        <v>0</v>
      </c>
      <c r="Q952" s="44">
        <v>0</v>
      </c>
      <c r="R952" s="44">
        <v>3.95E-2</v>
      </c>
      <c r="S952" s="44">
        <v>0.32290000000000002</v>
      </c>
      <c r="T952" s="41">
        <v>0.14460000000000001</v>
      </c>
      <c r="U952" s="42">
        <v>0</v>
      </c>
      <c r="V952" s="43">
        <v>0</v>
      </c>
      <c r="W952" s="41">
        <v>0</v>
      </c>
      <c r="X952" s="42">
        <v>0</v>
      </c>
      <c r="Y952" s="43">
        <v>0.20149999999999998</v>
      </c>
      <c r="Z952" s="54"/>
      <c r="AA952" s="54"/>
      <c r="AB952" s="55"/>
      <c r="AC952" s="56"/>
    </row>
    <row r="953" spans="1:29" x14ac:dyDescent="0.15">
      <c r="A953" s="25"/>
      <c r="C953" s="29" t="s">
        <v>732</v>
      </c>
      <c r="D953" s="40">
        <v>1.1423000000000001</v>
      </c>
      <c r="E953" s="41">
        <v>1.3568</v>
      </c>
      <c r="F953" s="42">
        <v>1.8602000000000001</v>
      </c>
      <c r="G953" s="43">
        <v>0.51469999999999994</v>
      </c>
      <c r="H953" s="41">
        <v>2.25</v>
      </c>
      <c r="I953" s="42">
        <v>0.5</v>
      </c>
      <c r="J953" s="42">
        <v>0.75</v>
      </c>
      <c r="K953" s="42">
        <v>1</v>
      </c>
      <c r="L953" s="42">
        <v>0.5</v>
      </c>
      <c r="M953" s="43">
        <v>0.75</v>
      </c>
      <c r="N953" s="44">
        <v>1.4560999999999999</v>
      </c>
      <c r="O953" s="44">
        <v>0.83279999999999998</v>
      </c>
      <c r="P953" s="41">
        <v>0</v>
      </c>
      <c r="Q953" s="44">
        <v>1.2994000000000001</v>
      </c>
      <c r="R953" s="44">
        <v>1.7887</v>
      </c>
      <c r="S953" s="44">
        <v>1.5138</v>
      </c>
      <c r="T953" s="41">
        <v>0.51400000000000001</v>
      </c>
      <c r="U953" s="42">
        <v>1.7624999999999997</v>
      </c>
      <c r="V953" s="43">
        <v>2.1114000000000002</v>
      </c>
      <c r="W953" s="41">
        <v>2.4731999999999998</v>
      </c>
      <c r="X953" s="42">
        <v>1.0616999999999999</v>
      </c>
      <c r="Y953" s="43">
        <v>0.45120000000000005</v>
      </c>
      <c r="Z953" s="54"/>
      <c r="AA953" s="54"/>
      <c r="AB953" s="55"/>
      <c r="AC953" s="56"/>
    </row>
    <row r="954" spans="1:29" x14ac:dyDescent="0.15">
      <c r="A954" s="25"/>
      <c r="C954" s="29" t="s">
        <v>733</v>
      </c>
      <c r="D954" s="40">
        <v>7.0500000000000007E-2</v>
      </c>
      <c r="E954" s="41">
        <v>0</v>
      </c>
      <c r="F954" s="42">
        <v>0</v>
      </c>
      <c r="G954" s="43">
        <v>0.1447</v>
      </c>
      <c r="H954" s="41">
        <v>0</v>
      </c>
      <c r="I954" s="42">
        <v>0.25</v>
      </c>
      <c r="J954" s="42">
        <v>0</v>
      </c>
      <c r="K954" s="42">
        <v>0</v>
      </c>
      <c r="L954" s="42">
        <v>0</v>
      </c>
      <c r="M954" s="43">
        <v>0</v>
      </c>
      <c r="N954" s="44">
        <v>0.14200000000000002</v>
      </c>
      <c r="O954" s="44">
        <v>0</v>
      </c>
      <c r="P954" s="41">
        <v>0</v>
      </c>
      <c r="Q954" s="44">
        <v>0</v>
      </c>
      <c r="R954" s="44">
        <v>0.28660000000000002</v>
      </c>
      <c r="S954" s="44">
        <v>0</v>
      </c>
      <c r="T954" s="41">
        <v>0</v>
      </c>
      <c r="U954" s="42">
        <v>0</v>
      </c>
      <c r="V954" s="43">
        <v>0.3337</v>
      </c>
      <c r="W954" s="41">
        <v>0</v>
      </c>
      <c r="X954" s="42">
        <v>0</v>
      </c>
      <c r="Y954" s="43">
        <v>0.17710000000000001</v>
      </c>
      <c r="Z954" s="54"/>
      <c r="AA954" s="54"/>
      <c r="AB954" s="55"/>
      <c r="AC954" s="56"/>
    </row>
    <row r="955" spans="1:29" x14ac:dyDescent="0.15">
      <c r="A955" s="25"/>
      <c r="C955" s="29" t="s">
        <v>734</v>
      </c>
      <c r="D955" s="40">
        <v>7.7200000000000005E-2</v>
      </c>
      <c r="E955" s="41">
        <v>0</v>
      </c>
      <c r="F955" s="42">
        <v>0.19389999999999999</v>
      </c>
      <c r="G955" s="43">
        <v>0</v>
      </c>
      <c r="H955" s="41">
        <v>0.25</v>
      </c>
      <c r="I955" s="42">
        <v>0</v>
      </c>
      <c r="J955" s="42">
        <v>0</v>
      </c>
      <c r="K955" s="42">
        <v>0</v>
      </c>
      <c r="L955" s="42">
        <v>0</v>
      </c>
      <c r="M955" s="43">
        <v>0</v>
      </c>
      <c r="N955" s="44">
        <v>0</v>
      </c>
      <c r="O955" s="44">
        <v>0.15340000000000001</v>
      </c>
      <c r="P955" s="41">
        <v>0</v>
      </c>
      <c r="Q955" s="44">
        <v>0.26979999999999998</v>
      </c>
      <c r="R955" s="44">
        <v>0</v>
      </c>
      <c r="S955" s="44">
        <v>0</v>
      </c>
      <c r="T955" s="41">
        <v>0</v>
      </c>
      <c r="U955" s="42">
        <v>0</v>
      </c>
      <c r="V955" s="43">
        <v>0.36579999999999996</v>
      </c>
      <c r="W955" s="41">
        <v>0</v>
      </c>
      <c r="X955" s="42">
        <v>0.20990000000000003</v>
      </c>
      <c r="Y955" s="43">
        <v>0</v>
      </c>
      <c r="Z955" s="54"/>
      <c r="AA955" s="54"/>
      <c r="AB955" s="55"/>
      <c r="AC955" s="56"/>
    </row>
    <row r="956" spans="1:29" x14ac:dyDescent="0.15">
      <c r="A956" s="25"/>
      <c r="C956" s="29" t="s">
        <v>735</v>
      </c>
      <c r="D956" s="40">
        <v>0.21120000000000003</v>
      </c>
      <c r="E956" s="41">
        <v>0.6966</v>
      </c>
      <c r="F956" s="42">
        <v>0.1424</v>
      </c>
      <c r="G956" s="43">
        <v>0.15859999999999999</v>
      </c>
      <c r="H956" s="41">
        <v>0.5</v>
      </c>
      <c r="I956" s="42">
        <v>0</v>
      </c>
      <c r="J956" s="42">
        <v>0</v>
      </c>
      <c r="K956" s="42">
        <v>0.5</v>
      </c>
      <c r="L956" s="42">
        <v>0</v>
      </c>
      <c r="M956" s="43">
        <v>0</v>
      </c>
      <c r="N956" s="44">
        <v>0.26979999999999998</v>
      </c>
      <c r="O956" s="44">
        <v>0.15340000000000001</v>
      </c>
      <c r="P956" s="41">
        <v>0</v>
      </c>
      <c r="Q956" s="44">
        <v>0.36879999999999996</v>
      </c>
      <c r="R956" s="44">
        <v>0</v>
      </c>
      <c r="S956" s="44">
        <v>0.35389999999999999</v>
      </c>
      <c r="T956" s="41">
        <v>0.13929999999999998</v>
      </c>
      <c r="U956" s="42">
        <v>0.1215</v>
      </c>
      <c r="V956" s="43">
        <v>0.50009999999999999</v>
      </c>
      <c r="W956" s="41">
        <v>0.33400000000000002</v>
      </c>
      <c r="X956" s="42">
        <v>0.36399999999999999</v>
      </c>
      <c r="Y956" s="43">
        <v>0</v>
      </c>
      <c r="Z956" s="54"/>
      <c r="AA956" s="54"/>
      <c r="AB956" s="55"/>
      <c r="AC956" s="56"/>
    </row>
    <row r="957" spans="1:29" x14ac:dyDescent="0.15">
      <c r="A957" s="25"/>
      <c r="C957" s="29" t="s">
        <v>736</v>
      </c>
      <c r="D957" s="40">
        <v>7.7200000000000005E-2</v>
      </c>
      <c r="E957" s="41">
        <v>0.6966</v>
      </c>
      <c r="F957" s="42">
        <v>0</v>
      </c>
      <c r="G957" s="43">
        <v>0</v>
      </c>
      <c r="H957" s="41">
        <v>0.25</v>
      </c>
      <c r="I957" s="42">
        <v>0</v>
      </c>
      <c r="J957" s="42">
        <v>0</v>
      </c>
      <c r="K957" s="42">
        <v>0</v>
      </c>
      <c r="L957" s="42">
        <v>0</v>
      </c>
      <c r="M957" s="43">
        <v>0</v>
      </c>
      <c r="N957" s="44">
        <v>0</v>
      </c>
      <c r="O957" s="44">
        <v>0.15340000000000001</v>
      </c>
      <c r="P957" s="41">
        <v>0</v>
      </c>
      <c r="Q957" s="44">
        <v>0</v>
      </c>
      <c r="R957" s="44">
        <v>0</v>
      </c>
      <c r="S957" s="44">
        <v>0.35389999999999999</v>
      </c>
      <c r="T957" s="41">
        <v>0</v>
      </c>
      <c r="U957" s="42">
        <v>0</v>
      </c>
      <c r="V957" s="43">
        <v>0.36579999999999996</v>
      </c>
      <c r="W957" s="41">
        <v>0</v>
      </c>
      <c r="X957" s="42">
        <v>0.20990000000000003</v>
      </c>
      <c r="Y957" s="43">
        <v>0</v>
      </c>
      <c r="Z957" s="54"/>
      <c r="AA957" s="54"/>
      <c r="AB957" s="55"/>
      <c r="AC957" s="56"/>
    </row>
    <row r="958" spans="1:29" x14ac:dyDescent="0.15">
      <c r="A958" s="25"/>
      <c r="C958" s="29" t="s">
        <v>737</v>
      </c>
      <c r="D958" s="40">
        <v>7.7200000000000005E-2</v>
      </c>
      <c r="E958" s="41">
        <v>0.6966</v>
      </c>
      <c r="F958" s="42">
        <v>0</v>
      </c>
      <c r="G958" s="43">
        <v>0</v>
      </c>
      <c r="H958" s="41">
        <v>0.25</v>
      </c>
      <c r="I958" s="42">
        <v>0</v>
      </c>
      <c r="J958" s="42">
        <v>0</v>
      </c>
      <c r="K958" s="42">
        <v>0</v>
      </c>
      <c r="L958" s="42">
        <v>0</v>
      </c>
      <c r="M958" s="43">
        <v>0</v>
      </c>
      <c r="N958" s="44">
        <v>0</v>
      </c>
      <c r="O958" s="44">
        <v>0.15340000000000001</v>
      </c>
      <c r="P958" s="41">
        <v>0</v>
      </c>
      <c r="Q958" s="44">
        <v>0</v>
      </c>
      <c r="R958" s="44">
        <v>0</v>
      </c>
      <c r="S958" s="44">
        <v>0.35389999999999999</v>
      </c>
      <c r="T958" s="41">
        <v>0.13929999999999998</v>
      </c>
      <c r="U958" s="42">
        <v>0</v>
      </c>
      <c r="V958" s="43">
        <v>0</v>
      </c>
      <c r="W958" s="41">
        <v>0</v>
      </c>
      <c r="X958" s="42">
        <v>0</v>
      </c>
      <c r="Y958" s="43">
        <v>0.19409999999999999</v>
      </c>
      <c r="Z958" s="54"/>
      <c r="AA958" s="54"/>
      <c r="AB958" s="55"/>
      <c r="AC958" s="56"/>
    </row>
    <row r="959" spans="1:29" x14ac:dyDescent="0.15">
      <c r="A959" s="25"/>
      <c r="C959" s="29" t="s">
        <v>738</v>
      </c>
      <c r="D959" s="40">
        <v>0.1124</v>
      </c>
      <c r="E959" s="41">
        <v>0</v>
      </c>
      <c r="F959" s="42">
        <v>0</v>
      </c>
      <c r="G959" s="43">
        <v>0.15859999999999999</v>
      </c>
      <c r="H959" s="41">
        <v>0.25</v>
      </c>
      <c r="I959" s="42">
        <v>0</v>
      </c>
      <c r="J959" s="42">
        <v>0.25</v>
      </c>
      <c r="K959" s="42">
        <v>0</v>
      </c>
      <c r="L959" s="42">
        <v>0</v>
      </c>
      <c r="M959" s="43">
        <v>0</v>
      </c>
      <c r="N959" s="44">
        <v>0</v>
      </c>
      <c r="O959" s="44">
        <v>0.22320000000000001</v>
      </c>
      <c r="P959" s="41">
        <v>0</v>
      </c>
      <c r="Q959" s="44">
        <v>0</v>
      </c>
      <c r="R959" s="44">
        <v>0.1429</v>
      </c>
      <c r="S959" s="44">
        <v>0.35389999999999999</v>
      </c>
      <c r="T959" s="41">
        <v>0.2026</v>
      </c>
      <c r="U959" s="42">
        <v>0</v>
      </c>
      <c r="V959" s="43">
        <v>0</v>
      </c>
      <c r="W959" s="41">
        <v>0</v>
      </c>
      <c r="X959" s="42">
        <v>9.5500000000000002E-2</v>
      </c>
      <c r="Y959" s="43">
        <v>0.19409999999999999</v>
      </c>
      <c r="Z959" s="54"/>
      <c r="AA959" s="54"/>
      <c r="AB959" s="55"/>
      <c r="AC959" s="56"/>
    </row>
    <row r="960" spans="1:29" x14ac:dyDescent="0.15">
      <c r="A960" s="25"/>
      <c r="C960" s="29" t="s">
        <v>739</v>
      </c>
      <c r="D960" s="61">
        <v>3.5099999999999999E-2</v>
      </c>
      <c r="E960" s="41">
        <v>0</v>
      </c>
      <c r="F960" s="42">
        <v>0</v>
      </c>
      <c r="G960" s="43">
        <v>7.2099999999999997E-2</v>
      </c>
      <c r="H960" s="41">
        <v>0</v>
      </c>
      <c r="I960" s="42">
        <v>0</v>
      </c>
      <c r="J960" s="42">
        <v>0.25</v>
      </c>
      <c r="K960" s="42">
        <v>0</v>
      </c>
      <c r="L960" s="42">
        <v>0</v>
      </c>
      <c r="M960" s="43">
        <v>0</v>
      </c>
      <c r="N960" s="44">
        <v>7.0800000000000002E-2</v>
      </c>
      <c r="O960" s="44">
        <v>0</v>
      </c>
      <c r="P960" s="41">
        <v>0</v>
      </c>
      <c r="Q960" s="44">
        <v>0</v>
      </c>
      <c r="R960" s="44">
        <v>0</v>
      </c>
      <c r="S960" s="44">
        <v>0.161</v>
      </c>
      <c r="T960" s="41">
        <v>6.3299999999999995E-2</v>
      </c>
      <c r="U960" s="42">
        <v>0</v>
      </c>
      <c r="V960" s="43">
        <v>0</v>
      </c>
      <c r="W960" s="41">
        <v>0</v>
      </c>
      <c r="X960" s="42">
        <v>0</v>
      </c>
      <c r="Y960" s="43">
        <v>8.8300000000000003E-2</v>
      </c>
      <c r="Z960" s="54"/>
      <c r="AA960" s="54"/>
      <c r="AB960" s="55"/>
      <c r="AC960" s="56"/>
    </row>
    <row r="961" spans="1:29" x14ac:dyDescent="0.15">
      <c r="A961" s="25"/>
      <c r="C961" s="29" t="s">
        <v>740</v>
      </c>
      <c r="D961" s="40">
        <v>7.0300000000000001E-2</v>
      </c>
      <c r="E961" s="41">
        <v>0</v>
      </c>
      <c r="F961" s="42">
        <v>0</v>
      </c>
      <c r="G961" s="43">
        <v>0.14430000000000001</v>
      </c>
      <c r="H961" s="41">
        <v>0</v>
      </c>
      <c r="I961" s="42">
        <v>0</v>
      </c>
      <c r="J961" s="42">
        <v>0.5</v>
      </c>
      <c r="K961" s="42">
        <v>0</v>
      </c>
      <c r="L961" s="42">
        <v>0</v>
      </c>
      <c r="M961" s="43">
        <v>0</v>
      </c>
      <c r="N961" s="44">
        <v>7.0800000000000002E-2</v>
      </c>
      <c r="O961" s="44">
        <v>6.9800000000000001E-2</v>
      </c>
      <c r="P961" s="41">
        <v>0</v>
      </c>
      <c r="Q961" s="44">
        <v>0.1227</v>
      </c>
      <c r="R961" s="44">
        <v>0.1429</v>
      </c>
      <c r="S961" s="44">
        <v>0</v>
      </c>
      <c r="T961" s="41">
        <v>0.12669999999999998</v>
      </c>
      <c r="U961" s="42">
        <v>0</v>
      </c>
      <c r="V961" s="43">
        <v>0</v>
      </c>
      <c r="W961" s="41">
        <v>0</v>
      </c>
      <c r="X961" s="42">
        <v>0.191</v>
      </c>
      <c r="Y961" s="43">
        <v>0</v>
      </c>
      <c r="Z961" s="54"/>
      <c r="AA961" s="54"/>
      <c r="AB961" s="55"/>
      <c r="AC961" s="56"/>
    </row>
    <row r="962" spans="1:29" x14ac:dyDescent="0.15">
      <c r="A962" s="25"/>
      <c r="C962" s="29" t="s">
        <v>741</v>
      </c>
      <c r="D962" s="61">
        <v>3.5099999999999999E-2</v>
      </c>
      <c r="E962" s="41">
        <v>0</v>
      </c>
      <c r="F962" s="42">
        <v>8.8200000000000001E-2</v>
      </c>
      <c r="G962" s="43">
        <v>0</v>
      </c>
      <c r="H962" s="41">
        <v>0</v>
      </c>
      <c r="I962" s="42">
        <v>0</v>
      </c>
      <c r="J962" s="42">
        <v>0.25</v>
      </c>
      <c r="K962" s="42">
        <v>0</v>
      </c>
      <c r="L962" s="42">
        <v>0</v>
      </c>
      <c r="M962" s="43">
        <v>0</v>
      </c>
      <c r="N962" s="44">
        <v>7.0800000000000002E-2</v>
      </c>
      <c r="O962" s="44">
        <v>0</v>
      </c>
      <c r="P962" s="41">
        <v>0</v>
      </c>
      <c r="Q962" s="44">
        <v>0.1227</v>
      </c>
      <c r="R962" s="44">
        <v>0</v>
      </c>
      <c r="S962" s="44">
        <v>0</v>
      </c>
      <c r="T962" s="41">
        <v>0</v>
      </c>
      <c r="U962" s="42">
        <v>0</v>
      </c>
      <c r="V962" s="43">
        <v>0.16639999999999999</v>
      </c>
      <c r="W962" s="41">
        <v>0.15190000000000001</v>
      </c>
      <c r="X962" s="42">
        <v>0</v>
      </c>
      <c r="Y962" s="43">
        <v>0</v>
      </c>
      <c r="Z962" s="54"/>
      <c r="AA962" s="54"/>
      <c r="AB962" s="55"/>
      <c r="AC962" s="56"/>
    </row>
    <row r="963" spans="1:29" x14ac:dyDescent="0.15">
      <c r="A963" s="25"/>
      <c r="C963" s="29" t="s">
        <v>742</v>
      </c>
      <c r="D963" s="61">
        <v>3.5099999999999999E-2</v>
      </c>
      <c r="E963" s="41">
        <v>0</v>
      </c>
      <c r="F963" s="42">
        <v>8.8200000000000001E-2</v>
      </c>
      <c r="G963" s="43">
        <v>0</v>
      </c>
      <c r="H963" s="41">
        <v>0</v>
      </c>
      <c r="I963" s="42">
        <v>0</v>
      </c>
      <c r="J963" s="42">
        <v>0.25</v>
      </c>
      <c r="K963" s="42">
        <v>0</v>
      </c>
      <c r="L963" s="42">
        <v>0</v>
      </c>
      <c r="M963" s="43">
        <v>0</v>
      </c>
      <c r="N963" s="44">
        <v>7.0800000000000002E-2</v>
      </c>
      <c r="O963" s="44">
        <v>0</v>
      </c>
      <c r="P963" s="41">
        <v>0</v>
      </c>
      <c r="Q963" s="44">
        <v>0.1227</v>
      </c>
      <c r="R963" s="44">
        <v>0</v>
      </c>
      <c r="S963" s="44">
        <v>0</v>
      </c>
      <c r="T963" s="41">
        <v>0</v>
      </c>
      <c r="U963" s="42">
        <v>0</v>
      </c>
      <c r="V963" s="43">
        <v>0.16639999999999999</v>
      </c>
      <c r="W963" s="41">
        <v>0.15190000000000001</v>
      </c>
      <c r="X963" s="42">
        <v>0</v>
      </c>
      <c r="Y963" s="43">
        <v>0</v>
      </c>
      <c r="Z963" s="54"/>
      <c r="AA963" s="54"/>
      <c r="AB963" s="55"/>
      <c r="AC963" s="56"/>
    </row>
    <row r="964" spans="1:29" x14ac:dyDescent="0.15">
      <c r="A964" s="25"/>
      <c r="C964" s="29" t="s">
        <v>743</v>
      </c>
      <c r="D964" s="40">
        <v>0.21960000000000002</v>
      </c>
      <c r="E964" s="41">
        <v>0</v>
      </c>
      <c r="F964" s="42">
        <v>0.14410000000000001</v>
      </c>
      <c r="G964" s="43">
        <v>0.33289999999999997</v>
      </c>
      <c r="H964" s="41">
        <v>0</v>
      </c>
      <c r="I964" s="42">
        <v>0</v>
      </c>
      <c r="J964" s="42">
        <v>0.75</v>
      </c>
      <c r="K964" s="42">
        <v>0.75</v>
      </c>
      <c r="L964" s="42">
        <v>0.25</v>
      </c>
      <c r="M964" s="43">
        <v>0</v>
      </c>
      <c r="N964" s="44">
        <v>0.17279999999999998</v>
      </c>
      <c r="O964" s="44">
        <v>0.26569999999999999</v>
      </c>
      <c r="P964" s="41">
        <v>0.1434</v>
      </c>
      <c r="Q964" s="44">
        <v>0.44600000000000006</v>
      </c>
      <c r="R964" s="44">
        <v>0.23070000000000002</v>
      </c>
      <c r="S964" s="44">
        <v>0</v>
      </c>
      <c r="T964" s="41">
        <v>0.12669999999999998</v>
      </c>
      <c r="U964" s="42">
        <v>0.36770000000000003</v>
      </c>
      <c r="V964" s="43">
        <v>0.30070000000000002</v>
      </c>
      <c r="W964" s="41">
        <v>0.12260000000000001</v>
      </c>
      <c r="X964" s="42">
        <v>0.23310000000000003</v>
      </c>
      <c r="Y964" s="43">
        <v>0.26489999999999997</v>
      </c>
      <c r="Z964" s="54"/>
      <c r="AA964" s="54"/>
      <c r="AB964" s="55"/>
      <c r="AC964" s="56"/>
    </row>
    <row r="965" spans="1:29" x14ac:dyDescent="0.15">
      <c r="A965" s="25"/>
      <c r="C965" s="29" t="s">
        <v>744</v>
      </c>
      <c r="D965" s="61">
        <v>2.8400000000000002E-2</v>
      </c>
      <c r="E965" s="41">
        <v>0.25579999999999997</v>
      </c>
      <c r="F965" s="42">
        <v>0</v>
      </c>
      <c r="G965" s="43">
        <v>0</v>
      </c>
      <c r="H965" s="41">
        <v>0</v>
      </c>
      <c r="I965" s="42">
        <v>0</v>
      </c>
      <c r="J965" s="42">
        <v>0</v>
      </c>
      <c r="K965" s="42">
        <v>0.25</v>
      </c>
      <c r="L965" s="42">
        <v>0</v>
      </c>
      <c r="M965" s="43">
        <v>0</v>
      </c>
      <c r="N965" s="44">
        <v>5.7099999999999998E-2</v>
      </c>
      <c r="O965" s="44">
        <v>0</v>
      </c>
      <c r="P965" s="41">
        <v>0</v>
      </c>
      <c r="Q965" s="44">
        <v>0</v>
      </c>
      <c r="R965" s="44">
        <v>0</v>
      </c>
      <c r="S965" s="44">
        <v>0.13</v>
      </c>
      <c r="T965" s="41">
        <v>5.1099999999999993E-2</v>
      </c>
      <c r="U965" s="42">
        <v>0</v>
      </c>
      <c r="V965" s="43">
        <v>0</v>
      </c>
      <c r="W965" s="41">
        <v>0</v>
      </c>
      <c r="X965" s="42">
        <v>0</v>
      </c>
      <c r="Y965" s="43">
        <v>7.1300000000000002E-2</v>
      </c>
      <c r="Z965" s="54"/>
      <c r="AA965" s="54"/>
      <c r="AB965" s="55"/>
      <c r="AC965" s="56"/>
    </row>
    <row r="966" spans="1:29" x14ac:dyDescent="0.15">
      <c r="A966" s="25"/>
      <c r="C966" s="29" t="s">
        <v>745</v>
      </c>
      <c r="D966" s="61">
        <v>2.8400000000000002E-2</v>
      </c>
      <c r="E966" s="41">
        <v>0</v>
      </c>
      <c r="F966" s="42">
        <v>7.1199999999999999E-2</v>
      </c>
      <c r="G966" s="43">
        <v>0</v>
      </c>
      <c r="H966" s="41">
        <v>0</v>
      </c>
      <c r="I966" s="42">
        <v>0</v>
      </c>
      <c r="J966" s="42">
        <v>0</v>
      </c>
      <c r="K966" s="42">
        <v>0.25</v>
      </c>
      <c r="L966" s="42">
        <v>0</v>
      </c>
      <c r="M966" s="43">
        <v>0</v>
      </c>
      <c r="N966" s="44">
        <v>0</v>
      </c>
      <c r="O966" s="44">
        <v>5.6300000000000003E-2</v>
      </c>
      <c r="P966" s="41">
        <v>0</v>
      </c>
      <c r="Q966" s="44">
        <v>0</v>
      </c>
      <c r="R966" s="44">
        <v>0.1153</v>
      </c>
      <c r="S966" s="44">
        <v>0</v>
      </c>
      <c r="T966" s="41">
        <v>0</v>
      </c>
      <c r="U966" s="42">
        <v>0.1215</v>
      </c>
      <c r="V966" s="43">
        <v>0</v>
      </c>
      <c r="W966" s="41">
        <v>0</v>
      </c>
      <c r="X966" s="42">
        <v>7.7100000000000002E-2</v>
      </c>
      <c r="Y966" s="43">
        <v>0</v>
      </c>
      <c r="Z966" s="54"/>
      <c r="AA966" s="54"/>
      <c r="AB966" s="55"/>
      <c r="AC966" s="56"/>
    </row>
    <row r="967" spans="1:29" x14ac:dyDescent="0.15">
      <c r="A967" s="25"/>
      <c r="C967" s="29" t="s">
        <v>746</v>
      </c>
      <c r="D967" s="61">
        <v>2.8400000000000002E-2</v>
      </c>
      <c r="E967" s="41">
        <v>0</v>
      </c>
      <c r="F967" s="42">
        <v>7.1199999999999999E-2</v>
      </c>
      <c r="G967" s="43">
        <v>0</v>
      </c>
      <c r="H967" s="41">
        <v>0</v>
      </c>
      <c r="I967" s="42">
        <v>0</v>
      </c>
      <c r="J967" s="42">
        <v>0</v>
      </c>
      <c r="K967" s="42">
        <v>0.25</v>
      </c>
      <c r="L967" s="42">
        <v>0</v>
      </c>
      <c r="M967" s="43">
        <v>0</v>
      </c>
      <c r="N967" s="44">
        <v>5.7099999999999998E-2</v>
      </c>
      <c r="O967" s="44">
        <v>0</v>
      </c>
      <c r="P967" s="41">
        <v>0</v>
      </c>
      <c r="Q967" s="44">
        <v>0</v>
      </c>
      <c r="R967" s="44">
        <v>0.1153</v>
      </c>
      <c r="S967" s="44">
        <v>0</v>
      </c>
      <c r="T967" s="41">
        <v>5.1099999999999993E-2</v>
      </c>
      <c r="U967" s="42">
        <v>0</v>
      </c>
      <c r="V967" s="43">
        <v>0</v>
      </c>
      <c r="W967" s="41">
        <v>0</v>
      </c>
      <c r="X967" s="42">
        <v>7.7100000000000002E-2</v>
      </c>
      <c r="Y967" s="43">
        <v>0</v>
      </c>
      <c r="Z967" s="54"/>
      <c r="AA967" s="54"/>
      <c r="AB967" s="55"/>
      <c r="AC967" s="56"/>
    </row>
    <row r="968" spans="1:29" x14ac:dyDescent="0.15">
      <c r="A968" s="25"/>
      <c r="C968" s="29" t="s">
        <v>747</v>
      </c>
      <c r="D968" s="61">
        <v>2.8400000000000002E-2</v>
      </c>
      <c r="E968" s="41">
        <v>0</v>
      </c>
      <c r="F968" s="42">
        <v>0</v>
      </c>
      <c r="G968" s="43">
        <v>5.8200000000000002E-2</v>
      </c>
      <c r="H968" s="41">
        <v>0</v>
      </c>
      <c r="I968" s="42">
        <v>0</v>
      </c>
      <c r="J968" s="42">
        <v>0</v>
      </c>
      <c r="K968" s="42">
        <v>0.25</v>
      </c>
      <c r="L968" s="42">
        <v>0</v>
      </c>
      <c r="M968" s="43">
        <v>0</v>
      </c>
      <c r="N968" s="44">
        <v>0</v>
      </c>
      <c r="O968" s="44">
        <v>5.6300000000000003E-2</v>
      </c>
      <c r="P968" s="41">
        <v>0</v>
      </c>
      <c r="Q968" s="44">
        <v>9.9000000000000005E-2</v>
      </c>
      <c r="R968" s="44">
        <v>0</v>
      </c>
      <c r="S968" s="44">
        <v>0</v>
      </c>
      <c r="T968" s="41">
        <v>5.1099999999999993E-2</v>
      </c>
      <c r="U968" s="42">
        <v>0</v>
      </c>
      <c r="V968" s="43">
        <v>0</v>
      </c>
      <c r="W968" s="41">
        <v>0.12260000000000001</v>
      </c>
      <c r="X968" s="42">
        <v>0</v>
      </c>
      <c r="Y968" s="43">
        <v>0</v>
      </c>
      <c r="Z968" s="54"/>
      <c r="AA968" s="54"/>
      <c r="AB968" s="55"/>
      <c r="AC968" s="56"/>
    </row>
    <row r="969" spans="1:29" x14ac:dyDescent="0.15">
      <c r="A969" s="25"/>
      <c r="C969" s="29" t="s">
        <v>545</v>
      </c>
      <c r="D969" s="40">
        <v>1.1431</v>
      </c>
      <c r="E969" s="41">
        <v>0.63380000000000003</v>
      </c>
      <c r="F969" s="42">
        <v>0.57040000000000002</v>
      </c>
      <c r="G969" s="43">
        <v>1.7359</v>
      </c>
      <c r="H969" s="41">
        <v>0.75</v>
      </c>
      <c r="I969" s="42">
        <v>0.75</v>
      </c>
      <c r="J969" s="42">
        <v>2.75</v>
      </c>
      <c r="K969" s="42">
        <v>2.25</v>
      </c>
      <c r="L969" s="42">
        <v>0.5</v>
      </c>
      <c r="M969" s="43">
        <v>0</v>
      </c>
      <c r="N969" s="44">
        <v>1.0677000000000001</v>
      </c>
      <c r="O969" s="44">
        <v>1.2174</v>
      </c>
      <c r="P969" s="41">
        <v>1.4104999999999999</v>
      </c>
      <c r="Q969" s="44">
        <v>0.98309999999999997</v>
      </c>
      <c r="R969" s="44">
        <v>1.9550999999999998</v>
      </c>
      <c r="S969" s="44">
        <v>0.161</v>
      </c>
      <c r="T969" s="41">
        <v>1.2330000000000001</v>
      </c>
      <c r="U969" s="42">
        <v>1.1183999999999998</v>
      </c>
      <c r="V969" s="43">
        <v>0.93849999999999989</v>
      </c>
      <c r="W969" s="41">
        <v>0.88619999999999999</v>
      </c>
      <c r="X969" s="42">
        <v>1.0916000000000001</v>
      </c>
      <c r="Y969" s="43">
        <v>1.3481999999999998</v>
      </c>
      <c r="Z969" s="54"/>
      <c r="AA969" s="54"/>
      <c r="AB969" s="55"/>
      <c r="AC969" s="56"/>
    </row>
    <row r="970" spans="1:29" x14ac:dyDescent="0.15">
      <c r="A970" s="25"/>
      <c r="C970" s="29" t="s">
        <v>572</v>
      </c>
      <c r="D970" s="40">
        <v>90.270600000000002</v>
      </c>
      <c r="E970" s="41">
        <v>90.344200000000001</v>
      </c>
      <c r="F970" s="42">
        <v>89.592500000000001</v>
      </c>
      <c r="G970" s="43">
        <v>90.953299999999999</v>
      </c>
      <c r="H970" s="41">
        <v>91</v>
      </c>
      <c r="I970" s="42">
        <v>91</v>
      </c>
      <c r="J970" s="42">
        <v>88.5</v>
      </c>
      <c r="K970" s="42">
        <v>84.25</v>
      </c>
      <c r="L970" s="42">
        <v>93.25</v>
      </c>
      <c r="M970" s="43">
        <v>94.25</v>
      </c>
      <c r="N970" s="44">
        <v>89.137999999999991</v>
      </c>
      <c r="O970" s="44">
        <v>91.387500000000003</v>
      </c>
      <c r="P970" s="41">
        <v>90.835299999999989</v>
      </c>
      <c r="Q970" s="44">
        <v>89.164400000000001</v>
      </c>
      <c r="R970" s="44">
        <v>87.837500000000006</v>
      </c>
      <c r="S970" s="44">
        <v>93.762299999999996</v>
      </c>
      <c r="T970" s="41">
        <v>92.077100000000002</v>
      </c>
      <c r="U970" s="42">
        <v>88.86269999999999</v>
      </c>
      <c r="V970" s="43">
        <v>87.045600000000007</v>
      </c>
      <c r="W970" s="41">
        <v>89.543700000000001</v>
      </c>
      <c r="X970" s="42">
        <v>90.032600000000002</v>
      </c>
      <c r="Y970" s="43">
        <v>90.844400000000007</v>
      </c>
      <c r="Z970" s="54"/>
      <c r="AA970" s="54"/>
      <c r="AB970" s="55"/>
      <c r="AC970" s="56"/>
    </row>
    <row r="971" spans="1:29" ht="15" x14ac:dyDescent="0.2">
      <c r="A971" s="25"/>
      <c r="C971" s="32"/>
      <c r="D971" s="40"/>
      <c r="E971" s="41"/>
      <c r="F971" s="42"/>
      <c r="G971" s="43"/>
      <c r="H971" s="41"/>
      <c r="I971" s="42"/>
      <c r="J971" s="42"/>
      <c r="K971" s="42"/>
      <c r="L971" s="42"/>
      <c r="M971" s="43"/>
      <c r="N971" s="44"/>
      <c r="O971" s="44"/>
      <c r="P971" s="41"/>
      <c r="Q971" s="44"/>
      <c r="R971" s="44"/>
      <c r="S971" s="44"/>
      <c r="T971" s="41"/>
      <c r="U971" s="42"/>
      <c r="V971" s="43"/>
      <c r="W971" s="41"/>
      <c r="X971" s="42"/>
      <c r="Y971" s="43"/>
      <c r="Z971" s="44"/>
      <c r="AA971" s="44"/>
      <c r="AB971" s="44"/>
      <c r="AC971" s="43"/>
    </row>
    <row r="972" spans="1:29" ht="26" x14ac:dyDescent="0.15">
      <c r="A972" s="25"/>
      <c r="B972" s="24" t="s">
        <v>273</v>
      </c>
      <c r="C972" s="30" t="s">
        <v>274</v>
      </c>
      <c r="D972" s="40"/>
      <c r="E972" s="41"/>
      <c r="F972" s="42"/>
      <c r="G972" s="43"/>
      <c r="H972" s="41"/>
      <c r="I972" s="42"/>
      <c r="J972" s="42"/>
      <c r="K972" s="42"/>
      <c r="L972" s="42"/>
      <c r="M972" s="43"/>
      <c r="N972" s="44"/>
      <c r="O972" s="44"/>
      <c r="P972" s="41"/>
      <c r="Q972" s="44"/>
      <c r="R972" s="44"/>
      <c r="S972" s="44"/>
      <c r="T972" s="41"/>
      <c r="U972" s="42"/>
      <c r="V972" s="43"/>
      <c r="W972" s="41"/>
      <c r="X972" s="42"/>
      <c r="Y972" s="43"/>
      <c r="Z972" s="44"/>
      <c r="AA972" s="44"/>
      <c r="AB972" s="44"/>
      <c r="AC972" s="43"/>
    </row>
    <row r="973" spans="1:29" ht="28" x14ac:dyDescent="0.15">
      <c r="A973" s="25"/>
      <c r="C973" s="29" t="s">
        <v>748</v>
      </c>
      <c r="D973" s="40">
        <v>3.4729999999999999</v>
      </c>
      <c r="E973" s="41">
        <v>4.2004000000000001</v>
      </c>
      <c r="F973" s="42">
        <v>4.0188000000000006</v>
      </c>
      <c r="G973" s="43">
        <v>2.8144999999999998</v>
      </c>
      <c r="H973" s="41">
        <v>2.25</v>
      </c>
      <c r="I973" s="42">
        <v>4</v>
      </c>
      <c r="J973" s="42">
        <v>3.5000000000000004</v>
      </c>
      <c r="K973" s="42">
        <v>5.25</v>
      </c>
      <c r="L973" s="42">
        <v>3.5000000000000004</v>
      </c>
      <c r="M973" s="43">
        <v>4.01</v>
      </c>
      <c r="N973" s="44">
        <v>2.7702999999999998</v>
      </c>
      <c r="O973" s="44">
        <v>4.1657999999999999</v>
      </c>
      <c r="P973" s="41">
        <v>1.9820999999999998</v>
      </c>
      <c r="Q973" s="44">
        <v>4.2835000000000001</v>
      </c>
      <c r="R973" s="44">
        <v>4.7519</v>
      </c>
      <c r="S973" s="44">
        <v>2.7139000000000002</v>
      </c>
      <c r="T973" s="41">
        <v>2.8837999999999999</v>
      </c>
      <c r="U973" s="42">
        <v>3.1928999999999998</v>
      </c>
      <c r="V973" s="43">
        <v>5.3425000000000002</v>
      </c>
      <c r="W973" s="41">
        <v>3.6824000000000003</v>
      </c>
      <c r="X973" s="42">
        <v>3.6262999999999996</v>
      </c>
      <c r="Y973" s="43">
        <v>3.2341000000000002</v>
      </c>
      <c r="Z973" s="54"/>
      <c r="AA973" s="54"/>
      <c r="AB973" s="55"/>
      <c r="AC973" s="56"/>
    </row>
    <row r="974" spans="1:29" x14ac:dyDescent="0.15">
      <c r="A974" s="25"/>
      <c r="C974" s="29" t="s">
        <v>749</v>
      </c>
      <c r="D974" s="40">
        <v>1.5053000000000001</v>
      </c>
      <c r="E974" s="41">
        <v>0.83479999999999999</v>
      </c>
      <c r="F974" s="42">
        <v>2.0125999999999999</v>
      </c>
      <c r="G974" s="43">
        <v>1.2543</v>
      </c>
      <c r="H974" s="41">
        <v>2.25</v>
      </c>
      <c r="I974" s="42">
        <v>0.5</v>
      </c>
      <c r="J974" s="42">
        <v>1.25</v>
      </c>
      <c r="K974" s="42">
        <v>3.75</v>
      </c>
      <c r="L974" s="42">
        <v>0.25</v>
      </c>
      <c r="M974" s="43">
        <v>1.0024999999999999</v>
      </c>
      <c r="N974" s="44">
        <v>2.266</v>
      </c>
      <c r="O974" s="44">
        <v>0.75539999999999996</v>
      </c>
      <c r="P974" s="41">
        <v>1.7475999999999998</v>
      </c>
      <c r="Q974" s="44">
        <v>2.2618</v>
      </c>
      <c r="R974" s="44">
        <v>1.0582</v>
      </c>
      <c r="S974" s="44">
        <v>0.64490000000000003</v>
      </c>
      <c r="T974" s="41">
        <v>0.8629</v>
      </c>
      <c r="U974" s="42">
        <v>1.6126</v>
      </c>
      <c r="V974" s="43">
        <v>3.0796000000000001</v>
      </c>
      <c r="W974" s="41">
        <v>2.101</v>
      </c>
      <c r="X974" s="42">
        <v>1.8043</v>
      </c>
      <c r="Y974" s="43">
        <v>0.89329999999999998</v>
      </c>
      <c r="Z974" s="54"/>
      <c r="AA974" s="54"/>
      <c r="AB974" s="55"/>
      <c r="AC974" s="56"/>
    </row>
    <row r="975" spans="1:29" x14ac:dyDescent="0.15">
      <c r="A975" s="25"/>
      <c r="C975" s="29" t="s">
        <v>750</v>
      </c>
      <c r="D975" s="40">
        <v>0.52639999999999998</v>
      </c>
      <c r="E975" s="41">
        <v>0.95879999999999987</v>
      </c>
      <c r="F975" s="42">
        <v>0.53029999999999999</v>
      </c>
      <c r="G975" s="43">
        <v>0.42870000000000003</v>
      </c>
      <c r="H975" s="41">
        <v>0.25</v>
      </c>
      <c r="I975" s="42">
        <v>1</v>
      </c>
      <c r="J975" s="42">
        <v>0.5</v>
      </c>
      <c r="K975" s="42">
        <v>0</v>
      </c>
      <c r="L975" s="42">
        <v>0.75</v>
      </c>
      <c r="M975" s="43">
        <v>0.25059999999999999</v>
      </c>
      <c r="N975" s="44">
        <v>0.71779999999999999</v>
      </c>
      <c r="O975" s="44">
        <v>0.3377</v>
      </c>
      <c r="P975" s="41">
        <v>0</v>
      </c>
      <c r="Q975" s="44">
        <v>0.75040000000000007</v>
      </c>
      <c r="R975" s="44">
        <v>0.86219999999999997</v>
      </c>
      <c r="S975" s="44">
        <v>0.45610000000000001</v>
      </c>
      <c r="T975" s="41">
        <v>0.52669999999999995</v>
      </c>
      <c r="U975" s="42">
        <v>0.30199999999999999</v>
      </c>
      <c r="V975" s="43">
        <v>0.77539999999999998</v>
      </c>
      <c r="W975" s="41">
        <v>1.1918</v>
      </c>
      <c r="X975" s="42">
        <v>0.36799999999999999</v>
      </c>
      <c r="Y975" s="43">
        <v>0.28989999999999999</v>
      </c>
      <c r="Z975" s="54"/>
      <c r="AA975" s="54"/>
      <c r="AB975" s="55"/>
      <c r="AC975" s="56"/>
    </row>
    <row r="976" spans="1:29" x14ac:dyDescent="0.15">
      <c r="A976" s="25"/>
      <c r="C976" s="29" t="s">
        <v>751</v>
      </c>
      <c r="D976" s="40">
        <v>0.43130000000000002</v>
      </c>
      <c r="E976" s="41">
        <v>0</v>
      </c>
      <c r="F976" s="42">
        <v>0.30359999999999998</v>
      </c>
      <c r="G976" s="43">
        <v>0.63700000000000001</v>
      </c>
      <c r="H976" s="41">
        <v>0</v>
      </c>
      <c r="I976" s="42">
        <v>1</v>
      </c>
      <c r="J976" s="42">
        <v>0.25</v>
      </c>
      <c r="K976" s="42">
        <v>0.75</v>
      </c>
      <c r="L976" s="42">
        <v>0.25</v>
      </c>
      <c r="M976" s="43">
        <v>0</v>
      </c>
      <c r="N976" s="44">
        <v>0.81150000000000011</v>
      </c>
      <c r="O976" s="44">
        <v>5.6300000000000003E-2</v>
      </c>
      <c r="P976" s="41">
        <v>0.43090000000000006</v>
      </c>
      <c r="Q976" s="44">
        <v>0.44419999999999998</v>
      </c>
      <c r="R976" s="44">
        <v>0.57350000000000001</v>
      </c>
      <c r="S976" s="44">
        <v>0.2631</v>
      </c>
      <c r="T976" s="41">
        <v>0.35639999999999999</v>
      </c>
      <c r="U976" s="42">
        <v>0.57720000000000005</v>
      </c>
      <c r="V976" s="43">
        <v>0.46800000000000003</v>
      </c>
      <c r="W976" s="41">
        <v>0.45669999999999999</v>
      </c>
      <c r="X976" s="42">
        <v>0.26869999999999999</v>
      </c>
      <c r="Y976" s="43">
        <v>0.56989999999999996</v>
      </c>
      <c r="Z976" s="54"/>
      <c r="AA976" s="54"/>
      <c r="AB976" s="55"/>
      <c r="AC976" s="56"/>
    </row>
    <row r="977" spans="1:29" x14ac:dyDescent="0.15">
      <c r="A977" s="25"/>
      <c r="C977" s="29" t="s">
        <v>752</v>
      </c>
      <c r="D977" s="40">
        <v>0.31830000000000003</v>
      </c>
      <c r="E977" s="41">
        <v>0.2621</v>
      </c>
      <c r="F977" s="42">
        <v>0.44380000000000003</v>
      </c>
      <c r="G977" s="43">
        <v>0.23070000000000002</v>
      </c>
      <c r="H977" s="41">
        <v>0.5</v>
      </c>
      <c r="I977" s="42">
        <v>0.25</v>
      </c>
      <c r="J977" s="42">
        <v>0.25</v>
      </c>
      <c r="K977" s="42">
        <v>0</v>
      </c>
      <c r="L977" s="42">
        <v>0.5</v>
      </c>
      <c r="M977" s="43">
        <v>0</v>
      </c>
      <c r="N977" s="44">
        <v>0.4269</v>
      </c>
      <c r="O977" s="44">
        <v>0.21120000000000003</v>
      </c>
      <c r="P977" s="41">
        <v>0.91789999999999994</v>
      </c>
      <c r="Q977" s="44">
        <v>0.20300000000000001</v>
      </c>
      <c r="R977" s="44">
        <v>0.14300000000000002</v>
      </c>
      <c r="S977" s="44">
        <v>0</v>
      </c>
      <c r="T977" s="41">
        <v>0.31879999999999997</v>
      </c>
      <c r="U977" s="42">
        <v>0.4556</v>
      </c>
      <c r="V977" s="43">
        <v>0.16639999999999999</v>
      </c>
      <c r="W977" s="41">
        <v>0.33400000000000002</v>
      </c>
      <c r="X977" s="42">
        <v>0.17449999999999999</v>
      </c>
      <c r="Y977" s="43">
        <v>0.44440000000000002</v>
      </c>
      <c r="Z977" s="54"/>
      <c r="AA977" s="54"/>
      <c r="AB977" s="55"/>
      <c r="AC977" s="56"/>
    </row>
    <row r="978" spans="1:29" x14ac:dyDescent="0.15">
      <c r="A978" s="25"/>
      <c r="C978" s="29" t="s">
        <v>753</v>
      </c>
      <c r="D978" s="40">
        <v>0.55210000000000004</v>
      </c>
      <c r="E978" s="41">
        <v>0</v>
      </c>
      <c r="F978" s="42">
        <v>0.75870000000000004</v>
      </c>
      <c r="G978" s="43">
        <v>0.44070000000000004</v>
      </c>
      <c r="H978" s="41">
        <v>1</v>
      </c>
      <c r="I978" s="42">
        <v>0.25</v>
      </c>
      <c r="J978" s="42">
        <v>0.75</v>
      </c>
      <c r="K978" s="42">
        <v>0.25</v>
      </c>
      <c r="L978" s="42">
        <v>0.25</v>
      </c>
      <c r="M978" s="43">
        <v>0.25059999999999999</v>
      </c>
      <c r="N978" s="44">
        <v>0.80750000000000011</v>
      </c>
      <c r="O978" s="44">
        <v>0.30019999999999997</v>
      </c>
      <c r="P978" s="41">
        <v>0.86099999999999999</v>
      </c>
      <c r="Q978" s="44">
        <v>3.39E-2</v>
      </c>
      <c r="R978" s="44">
        <v>1.0335000000000001</v>
      </c>
      <c r="S978" s="44">
        <v>0.35389999999999999</v>
      </c>
      <c r="T978" s="41">
        <v>0.17910000000000001</v>
      </c>
      <c r="U978" s="42">
        <v>1.4873000000000001</v>
      </c>
      <c r="V978" s="43">
        <v>0.50009999999999999</v>
      </c>
      <c r="W978" s="41">
        <v>0.33400000000000002</v>
      </c>
      <c r="X978" s="42">
        <v>0.44629999999999997</v>
      </c>
      <c r="Y978" s="43">
        <v>0.78059999999999996</v>
      </c>
      <c r="Z978" s="54"/>
      <c r="AA978" s="54"/>
      <c r="AB978" s="55"/>
      <c r="AC978" s="56"/>
    </row>
    <row r="979" spans="1:29" x14ac:dyDescent="0.15">
      <c r="A979" s="25"/>
      <c r="C979" s="29" t="s">
        <v>754</v>
      </c>
      <c r="D979" s="40">
        <v>0.4869</v>
      </c>
      <c r="E979" s="41">
        <v>0.6966</v>
      </c>
      <c r="F979" s="42">
        <v>0.51330000000000009</v>
      </c>
      <c r="G979" s="43">
        <v>0.42119999999999996</v>
      </c>
      <c r="H979" s="41">
        <v>0.75</v>
      </c>
      <c r="I979" s="42">
        <v>0.5</v>
      </c>
      <c r="J979" s="42">
        <v>0</v>
      </c>
      <c r="K979" s="42">
        <v>0.75</v>
      </c>
      <c r="L979" s="42">
        <v>0.25</v>
      </c>
      <c r="M979" s="43">
        <v>0</v>
      </c>
      <c r="N979" s="44">
        <v>0.76800000000000002</v>
      </c>
      <c r="O979" s="44">
        <v>0.20980000000000001</v>
      </c>
      <c r="P979" s="41">
        <v>0.89029999999999998</v>
      </c>
      <c r="Q979" s="44">
        <v>0.4703</v>
      </c>
      <c r="R979" s="44">
        <v>0.1154</v>
      </c>
      <c r="S979" s="44">
        <v>0.48390000000000005</v>
      </c>
      <c r="T979" s="41">
        <v>0.19040000000000001</v>
      </c>
      <c r="U979" s="42">
        <v>1.0006999999999999</v>
      </c>
      <c r="V979" s="43">
        <v>0.69950000000000001</v>
      </c>
      <c r="W979" s="41">
        <v>0.33400000000000002</v>
      </c>
      <c r="X979" s="42">
        <v>1.0362</v>
      </c>
      <c r="Y979" s="43">
        <v>7.1300000000000002E-2</v>
      </c>
      <c r="Z979" s="54"/>
      <c r="AA979" s="54"/>
      <c r="AB979" s="55"/>
      <c r="AC979" s="56"/>
    </row>
    <row r="980" spans="1:29" x14ac:dyDescent="0.15">
      <c r="A980" s="25"/>
      <c r="C980" s="29" t="s">
        <v>755</v>
      </c>
      <c r="D980" s="40">
        <v>7.0500000000000007E-2</v>
      </c>
      <c r="E980" s="41">
        <v>0</v>
      </c>
      <c r="F980" s="42">
        <v>0.1769</v>
      </c>
      <c r="G980" s="43">
        <v>0</v>
      </c>
      <c r="H980" s="41">
        <v>0</v>
      </c>
      <c r="I980" s="42">
        <v>0.25</v>
      </c>
      <c r="J980" s="42">
        <v>0</v>
      </c>
      <c r="K980" s="42">
        <v>0</v>
      </c>
      <c r="L980" s="42">
        <v>0</v>
      </c>
      <c r="M980" s="43">
        <v>0</v>
      </c>
      <c r="N980" s="44">
        <v>0</v>
      </c>
      <c r="O980" s="44">
        <v>0.13999999999999999</v>
      </c>
      <c r="P980" s="41">
        <v>0</v>
      </c>
      <c r="Q980" s="44">
        <v>0.24610000000000001</v>
      </c>
      <c r="R980" s="44">
        <v>0</v>
      </c>
      <c r="S980" s="44">
        <v>0</v>
      </c>
      <c r="T980" s="41">
        <v>0.12709999999999999</v>
      </c>
      <c r="U980" s="42">
        <v>0</v>
      </c>
      <c r="V980" s="43">
        <v>0</v>
      </c>
      <c r="W980" s="41">
        <v>0</v>
      </c>
      <c r="X980" s="42">
        <v>0</v>
      </c>
      <c r="Y980" s="43">
        <v>0.17710000000000001</v>
      </c>
      <c r="Z980" s="54"/>
      <c r="AA980" s="54"/>
      <c r="AB980" s="55"/>
      <c r="AC980" s="56"/>
    </row>
    <row r="981" spans="1:29" x14ac:dyDescent="0.15">
      <c r="A981" s="25"/>
      <c r="C981" s="29" t="s">
        <v>756</v>
      </c>
      <c r="D981" s="40">
        <v>0.3342</v>
      </c>
      <c r="E981" s="41">
        <v>0.34329999999999999</v>
      </c>
      <c r="F981" s="42">
        <v>0.58399999999999996</v>
      </c>
      <c r="G981" s="43">
        <v>0.13040000000000002</v>
      </c>
      <c r="H981" s="41">
        <v>0.25</v>
      </c>
      <c r="I981" s="42">
        <v>0</v>
      </c>
      <c r="J981" s="42">
        <v>0.75</v>
      </c>
      <c r="K981" s="42">
        <v>1.25</v>
      </c>
      <c r="L981" s="42">
        <v>0</v>
      </c>
      <c r="M981" s="43">
        <v>0.25059999999999999</v>
      </c>
      <c r="N981" s="44">
        <v>0.43099999999999994</v>
      </c>
      <c r="O981" s="44">
        <v>0.23879999999999998</v>
      </c>
      <c r="P981" s="41">
        <v>0.2591</v>
      </c>
      <c r="Q981" s="44">
        <v>0.32079999999999997</v>
      </c>
      <c r="R981" s="44">
        <v>0.41320000000000001</v>
      </c>
      <c r="S981" s="44">
        <v>0.35389999999999999</v>
      </c>
      <c r="T981" s="41">
        <v>0.3049</v>
      </c>
      <c r="U981" s="42">
        <v>0.54430000000000001</v>
      </c>
      <c r="V981" s="43">
        <v>0.18029999999999999</v>
      </c>
      <c r="W981" s="41">
        <v>0.37590000000000001</v>
      </c>
      <c r="X981" s="42">
        <v>0.34520000000000001</v>
      </c>
      <c r="Y981" s="43">
        <v>0.30219999999999997</v>
      </c>
      <c r="Z981" s="54"/>
      <c r="AA981" s="54"/>
      <c r="AB981" s="55"/>
      <c r="AC981" s="56"/>
    </row>
    <row r="982" spans="1:29" x14ac:dyDescent="0.15">
      <c r="A982" s="25"/>
      <c r="C982" s="29" t="s">
        <v>757</v>
      </c>
      <c r="D982" s="40">
        <v>7.0500000000000007E-2</v>
      </c>
      <c r="E982" s="41">
        <v>0</v>
      </c>
      <c r="F982" s="42">
        <v>0</v>
      </c>
      <c r="G982" s="43">
        <v>0.1447</v>
      </c>
      <c r="H982" s="41">
        <v>0</v>
      </c>
      <c r="I982" s="42">
        <v>0.25</v>
      </c>
      <c r="J982" s="42">
        <v>0</v>
      </c>
      <c r="K982" s="42">
        <v>0</v>
      </c>
      <c r="L982" s="42">
        <v>0</v>
      </c>
      <c r="M982" s="43">
        <v>0</v>
      </c>
      <c r="N982" s="44">
        <v>0</v>
      </c>
      <c r="O982" s="44">
        <v>0.13999999999999999</v>
      </c>
      <c r="P982" s="41">
        <v>0</v>
      </c>
      <c r="Q982" s="44">
        <v>0.24610000000000001</v>
      </c>
      <c r="R982" s="44">
        <v>0</v>
      </c>
      <c r="S982" s="44">
        <v>0</v>
      </c>
      <c r="T982" s="41">
        <v>0.12709999999999999</v>
      </c>
      <c r="U982" s="42">
        <v>0</v>
      </c>
      <c r="V982" s="43">
        <v>0</v>
      </c>
      <c r="W982" s="41">
        <v>0</v>
      </c>
      <c r="X982" s="42">
        <v>0</v>
      </c>
      <c r="Y982" s="43">
        <v>0.17710000000000001</v>
      </c>
      <c r="Z982" s="54"/>
      <c r="AA982" s="54"/>
      <c r="AB982" s="55"/>
      <c r="AC982" s="56"/>
    </row>
    <row r="983" spans="1:29" x14ac:dyDescent="0.15">
      <c r="A983" s="25"/>
      <c r="C983" s="29" t="s">
        <v>758</v>
      </c>
      <c r="D983" s="40">
        <v>0.1124</v>
      </c>
      <c r="E983" s="41">
        <v>0</v>
      </c>
      <c r="F983" s="42">
        <v>0.19389999999999999</v>
      </c>
      <c r="G983" s="43">
        <v>7.2099999999999997E-2</v>
      </c>
      <c r="H983" s="41">
        <v>0.25</v>
      </c>
      <c r="I983" s="42">
        <v>0</v>
      </c>
      <c r="J983" s="42">
        <v>0.25</v>
      </c>
      <c r="K983" s="42">
        <v>0</v>
      </c>
      <c r="L983" s="42">
        <v>0</v>
      </c>
      <c r="M983" s="43">
        <v>0</v>
      </c>
      <c r="N983" s="44">
        <v>0</v>
      </c>
      <c r="O983" s="44">
        <v>0.22320000000000001</v>
      </c>
      <c r="P983" s="41">
        <v>0</v>
      </c>
      <c r="Q983" s="44">
        <v>0.1227</v>
      </c>
      <c r="R983" s="44">
        <v>0.31430000000000002</v>
      </c>
      <c r="S983" s="44">
        <v>0</v>
      </c>
      <c r="T983" s="41">
        <v>6.3399999999999998E-2</v>
      </c>
      <c r="U983" s="42">
        <v>0.33100000000000002</v>
      </c>
      <c r="V983" s="43">
        <v>0</v>
      </c>
      <c r="W983" s="41">
        <v>0</v>
      </c>
      <c r="X983" s="42">
        <v>0.21</v>
      </c>
      <c r="Y983" s="43">
        <v>8.8300000000000003E-2</v>
      </c>
      <c r="Z983" s="54"/>
      <c r="AA983" s="54"/>
      <c r="AB983" s="55"/>
      <c r="AC983" s="56"/>
    </row>
    <row r="984" spans="1:29" x14ac:dyDescent="0.15">
      <c r="A984" s="25"/>
      <c r="C984" s="29" t="s">
        <v>759</v>
      </c>
      <c r="D984" s="40">
        <v>7.7300000000000008E-2</v>
      </c>
      <c r="E984" s="41">
        <v>0.6966</v>
      </c>
      <c r="F984" s="42">
        <v>0</v>
      </c>
      <c r="G984" s="43">
        <v>0</v>
      </c>
      <c r="H984" s="41">
        <v>0.25</v>
      </c>
      <c r="I984" s="42">
        <v>0</v>
      </c>
      <c r="J984" s="42">
        <v>0</v>
      </c>
      <c r="K984" s="42">
        <v>0</v>
      </c>
      <c r="L984" s="42">
        <v>0</v>
      </c>
      <c r="M984" s="43">
        <v>0</v>
      </c>
      <c r="N984" s="44">
        <v>0</v>
      </c>
      <c r="O984" s="44">
        <v>0.15340000000000001</v>
      </c>
      <c r="P984" s="41">
        <v>0</v>
      </c>
      <c r="Q984" s="44">
        <v>0</v>
      </c>
      <c r="R984" s="44">
        <v>0</v>
      </c>
      <c r="S984" s="44">
        <v>0.35389999999999999</v>
      </c>
      <c r="T984" s="41">
        <v>0.13929999999999998</v>
      </c>
      <c r="U984" s="42">
        <v>0</v>
      </c>
      <c r="V984" s="43">
        <v>0</v>
      </c>
      <c r="W984" s="41">
        <v>0</v>
      </c>
      <c r="X984" s="42">
        <v>0</v>
      </c>
      <c r="Y984" s="43">
        <v>0.19409999999999999</v>
      </c>
      <c r="Z984" s="54"/>
      <c r="AA984" s="54"/>
      <c r="AB984" s="55"/>
      <c r="AC984" s="56"/>
    </row>
    <row r="985" spans="1:29" x14ac:dyDescent="0.15">
      <c r="A985" s="25"/>
      <c r="C985" s="29" t="s">
        <v>760</v>
      </c>
      <c r="D985" s="40">
        <v>0.19139999999999999</v>
      </c>
      <c r="E985" s="41">
        <v>0.51149999999999995</v>
      </c>
      <c r="F985" s="42">
        <v>7.2999999999999995E-2</v>
      </c>
      <c r="G985" s="43">
        <v>0.21679999999999999</v>
      </c>
      <c r="H985" s="41">
        <v>0.25</v>
      </c>
      <c r="I985" s="42">
        <v>0</v>
      </c>
      <c r="J985" s="42">
        <v>0</v>
      </c>
      <c r="K985" s="42">
        <v>0.75</v>
      </c>
      <c r="L985" s="42">
        <v>0.25</v>
      </c>
      <c r="M985" s="43">
        <v>0</v>
      </c>
      <c r="N985" s="44">
        <v>0.32840000000000003</v>
      </c>
      <c r="O985" s="44">
        <v>5.6300000000000003E-2</v>
      </c>
      <c r="P985" s="41">
        <v>0.43379999999999996</v>
      </c>
      <c r="Q985" s="44">
        <v>9.9000000000000005E-2</v>
      </c>
      <c r="R985" s="44">
        <v>0.1154</v>
      </c>
      <c r="S985" s="44">
        <v>0.13</v>
      </c>
      <c r="T985" s="41">
        <v>5.1099999999999993E-2</v>
      </c>
      <c r="U985" s="42">
        <v>0.24310000000000001</v>
      </c>
      <c r="V985" s="43">
        <v>0.50340000000000007</v>
      </c>
      <c r="W985" s="41">
        <v>0.45659999999999995</v>
      </c>
      <c r="X985" s="42">
        <v>0.15610000000000002</v>
      </c>
      <c r="Y985" s="43">
        <v>7.1300000000000002E-2</v>
      </c>
      <c r="Z985" s="54"/>
      <c r="AA985" s="54"/>
      <c r="AB985" s="55"/>
      <c r="AC985" s="56"/>
    </row>
    <row r="986" spans="1:29" x14ac:dyDescent="0.15">
      <c r="A986" s="25"/>
      <c r="C986" s="29" t="s">
        <v>761</v>
      </c>
      <c r="D986" s="40">
        <v>7.0300000000000001E-2</v>
      </c>
      <c r="E986" s="41">
        <v>0</v>
      </c>
      <c r="F986" s="42">
        <v>0</v>
      </c>
      <c r="G986" s="43">
        <v>0.14430000000000001</v>
      </c>
      <c r="H986" s="41">
        <v>0</v>
      </c>
      <c r="I986" s="42">
        <v>0</v>
      </c>
      <c r="J986" s="42">
        <v>0.5</v>
      </c>
      <c r="K986" s="42">
        <v>0</v>
      </c>
      <c r="L986" s="42">
        <v>0</v>
      </c>
      <c r="M986" s="43">
        <v>0</v>
      </c>
      <c r="N986" s="44">
        <v>0.1416</v>
      </c>
      <c r="O986" s="44">
        <v>0</v>
      </c>
      <c r="P986" s="41">
        <v>0</v>
      </c>
      <c r="Q986" s="44">
        <v>0.1227</v>
      </c>
      <c r="R986" s="44">
        <v>0.14300000000000002</v>
      </c>
      <c r="S986" s="44">
        <v>0</v>
      </c>
      <c r="T986" s="41">
        <v>6.3399999999999998E-2</v>
      </c>
      <c r="U986" s="42">
        <v>0.15059999999999998</v>
      </c>
      <c r="V986" s="43">
        <v>0</v>
      </c>
      <c r="W986" s="41">
        <v>0.15190000000000001</v>
      </c>
      <c r="X986" s="42">
        <v>9.5500000000000002E-2</v>
      </c>
      <c r="Y986" s="43">
        <v>0</v>
      </c>
      <c r="Z986" s="54"/>
      <c r="AA986" s="54"/>
      <c r="AB986" s="55"/>
      <c r="AC986" s="56"/>
    </row>
    <row r="987" spans="1:29" x14ac:dyDescent="0.15">
      <c r="A987" s="25"/>
      <c r="C987" s="29" t="s">
        <v>762</v>
      </c>
      <c r="D987" s="40">
        <v>6.4199999999999993E-2</v>
      </c>
      <c r="E987" s="41">
        <v>0.2621</v>
      </c>
      <c r="F987" s="42">
        <v>0</v>
      </c>
      <c r="G987" s="43">
        <v>7.2099999999999997E-2</v>
      </c>
      <c r="H987" s="41">
        <v>0</v>
      </c>
      <c r="I987" s="42">
        <v>0</v>
      </c>
      <c r="J987" s="42">
        <v>0.25</v>
      </c>
      <c r="K987" s="42">
        <v>0</v>
      </c>
      <c r="L987" s="42">
        <v>0.25</v>
      </c>
      <c r="M987" s="43">
        <v>0</v>
      </c>
      <c r="N987" s="44">
        <v>0</v>
      </c>
      <c r="O987" s="44">
        <v>0.1275</v>
      </c>
      <c r="P987" s="41">
        <v>0</v>
      </c>
      <c r="Q987" s="44">
        <v>0.10150000000000001</v>
      </c>
      <c r="R987" s="44">
        <v>0.14300000000000002</v>
      </c>
      <c r="S987" s="44">
        <v>0</v>
      </c>
      <c r="T987" s="41">
        <v>0.1158</v>
      </c>
      <c r="U987" s="42">
        <v>0</v>
      </c>
      <c r="V987" s="43">
        <v>0</v>
      </c>
      <c r="W987" s="41">
        <v>0</v>
      </c>
      <c r="X987" s="42">
        <v>0.17449999999999999</v>
      </c>
      <c r="Y987" s="43">
        <v>0</v>
      </c>
      <c r="Z987" s="54"/>
      <c r="AA987" s="54"/>
      <c r="AB987" s="55"/>
      <c r="AC987" s="56"/>
    </row>
    <row r="988" spans="1:29" x14ac:dyDescent="0.15">
      <c r="A988" s="25"/>
      <c r="C988" s="29" t="s">
        <v>763</v>
      </c>
      <c r="D988" s="61">
        <v>3.5099999999999999E-2</v>
      </c>
      <c r="E988" s="41">
        <v>0</v>
      </c>
      <c r="F988" s="42">
        <v>0</v>
      </c>
      <c r="G988" s="43">
        <v>0</v>
      </c>
      <c r="H988" s="41">
        <v>0</v>
      </c>
      <c r="I988" s="42">
        <v>0</v>
      </c>
      <c r="J988" s="42">
        <v>0.25</v>
      </c>
      <c r="K988" s="42">
        <v>0</v>
      </c>
      <c r="L988" s="42">
        <v>0</v>
      </c>
      <c r="M988" s="43">
        <v>0</v>
      </c>
      <c r="N988" s="44">
        <v>0</v>
      </c>
      <c r="O988" s="44">
        <v>6.9800000000000001E-2</v>
      </c>
      <c r="P988" s="41">
        <v>0</v>
      </c>
      <c r="Q988" s="44">
        <v>0</v>
      </c>
      <c r="R988" s="44">
        <v>0.14300000000000002</v>
      </c>
      <c r="S988" s="44">
        <v>0</v>
      </c>
      <c r="T988" s="41">
        <v>6.3399999999999998E-2</v>
      </c>
      <c r="U988" s="42">
        <v>0</v>
      </c>
      <c r="V988" s="43">
        <v>0</v>
      </c>
      <c r="W988" s="41">
        <v>0</v>
      </c>
      <c r="X988" s="42">
        <v>9.5500000000000002E-2</v>
      </c>
      <c r="Y988" s="43">
        <v>0</v>
      </c>
      <c r="Z988" s="54"/>
      <c r="AA988" s="54"/>
      <c r="AB988" s="55"/>
      <c r="AC988" s="56"/>
    </row>
    <row r="989" spans="1:29" x14ac:dyDescent="0.15">
      <c r="A989" s="25"/>
      <c r="C989" s="29" t="s">
        <v>545</v>
      </c>
      <c r="D989" s="40">
        <v>1.4112</v>
      </c>
      <c r="E989" s="41">
        <v>0.88949999999999996</v>
      </c>
      <c r="F989" s="42">
        <v>0.80110000000000003</v>
      </c>
      <c r="G989" s="43">
        <v>2.0392000000000001</v>
      </c>
      <c r="H989" s="41">
        <v>1</v>
      </c>
      <c r="I989" s="42">
        <v>1</v>
      </c>
      <c r="J989" s="42">
        <v>3</v>
      </c>
      <c r="K989" s="42">
        <v>3</v>
      </c>
      <c r="L989" s="42">
        <v>0.5</v>
      </c>
      <c r="M989" s="43">
        <v>0</v>
      </c>
      <c r="N989" s="44">
        <v>1.395</v>
      </c>
      <c r="O989" s="44">
        <v>1.4272</v>
      </c>
      <c r="P989" s="41">
        <v>1.6420000000000001</v>
      </c>
      <c r="Q989" s="44">
        <v>1.1294</v>
      </c>
      <c r="R989" s="44">
        <v>2.3580000000000001</v>
      </c>
      <c r="S989" s="44">
        <v>0.48399999999999999</v>
      </c>
      <c r="T989" s="41">
        <v>1.5507</v>
      </c>
      <c r="U989" s="42">
        <v>1.2399</v>
      </c>
      <c r="V989" s="43">
        <v>1.2390999999999999</v>
      </c>
      <c r="W989" s="41">
        <v>1.0381</v>
      </c>
      <c r="X989" s="42">
        <v>1.169</v>
      </c>
      <c r="Y989" s="43">
        <v>1.8620000000000001</v>
      </c>
      <c r="Z989" s="54"/>
      <c r="AA989" s="54"/>
      <c r="AB989" s="55"/>
      <c r="AC989" s="56"/>
    </row>
    <row r="990" spans="1:29" x14ac:dyDescent="0.15">
      <c r="A990" s="25"/>
      <c r="C990" s="29" t="s">
        <v>572</v>
      </c>
      <c r="D990" s="40">
        <v>90.2697</v>
      </c>
      <c r="E990" s="41">
        <v>90.344200000000001</v>
      </c>
      <c r="F990" s="42">
        <v>89.5899</v>
      </c>
      <c r="G990" s="43">
        <v>90.953299999999999</v>
      </c>
      <c r="H990" s="41">
        <v>91</v>
      </c>
      <c r="I990" s="42">
        <v>91</v>
      </c>
      <c r="J990" s="42">
        <v>88.5</v>
      </c>
      <c r="K990" s="42">
        <v>84.25</v>
      </c>
      <c r="L990" s="42">
        <v>93.25</v>
      </c>
      <c r="M990" s="43">
        <v>94.235599999999991</v>
      </c>
      <c r="N990" s="44">
        <v>89.135900000000007</v>
      </c>
      <c r="O990" s="44">
        <v>91.387500000000003</v>
      </c>
      <c r="P990" s="41">
        <v>90.835299999999989</v>
      </c>
      <c r="Q990" s="44">
        <v>89.164400000000001</v>
      </c>
      <c r="R990" s="44">
        <v>87.832700000000003</v>
      </c>
      <c r="S990" s="44">
        <v>93.762299999999996</v>
      </c>
      <c r="T990" s="41">
        <v>92.075700000000012</v>
      </c>
      <c r="U990" s="42">
        <v>88.86269999999999</v>
      </c>
      <c r="V990" s="43">
        <v>87.045600000000007</v>
      </c>
      <c r="W990" s="41">
        <v>89.543700000000001</v>
      </c>
      <c r="X990" s="42">
        <v>90.03</v>
      </c>
      <c r="Y990" s="43">
        <v>90.844400000000007</v>
      </c>
      <c r="Z990" s="54"/>
      <c r="AA990" s="54"/>
      <c r="AB990" s="55"/>
      <c r="AC990" s="56"/>
    </row>
    <row r="991" spans="1:29" x14ac:dyDescent="0.15">
      <c r="A991" s="25"/>
      <c r="D991" s="40"/>
      <c r="E991" s="41"/>
      <c r="F991" s="42"/>
      <c r="G991" s="43"/>
      <c r="H991" s="41"/>
      <c r="I991" s="42"/>
      <c r="J991" s="42"/>
      <c r="K991" s="42"/>
      <c r="L991" s="42"/>
      <c r="M991" s="43"/>
      <c r="N991" s="44"/>
      <c r="O991" s="44"/>
      <c r="P991" s="41"/>
      <c r="Q991" s="44"/>
      <c r="R991" s="44"/>
      <c r="S991" s="44"/>
      <c r="T991" s="41"/>
      <c r="U991" s="42"/>
      <c r="V991" s="43"/>
      <c r="W991" s="41"/>
      <c r="X991" s="42"/>
      <c r="Y991" s="43"/>
      <c r="Z991" s="44"/>
      <c r="AA991" s="44"/>
      <c r="AB991" s="44"/>
      <c r="AC991" s="43"/>
    </row>
    <row r="992" spans="1:29" ht="56" x14ac:dyDescent="0.15">
      <c r="A992" s="25"/>
      <c r="B992" s="24" t="s">
        <v>275</v>
      </c>
      <c r="C992" s="30" t="s">
        <v>276</v>
      </c>
      <c r="D992" s="40"/>
      <c r="E992" s="41"/>
      <c r="F992" s="42"/>
      <c r="G992" s="43"/>
      <c r="H992" s="41"/>
      <c r="I992" s="42"/>
      <c r="J992" s="42"/>
      <c r="K992" s="42"/>
      <c r="L992" s="42"/>
      <c r="M992" s="43"/>
      <c r="N992" s="44"/>
      <c r="O992" s="44"/>
      <c r="P992" s="41"/>
      <c r="Q992" s="44"/>
      <c r="R992" s="44"/>
      <c r="S992" s="44"/>
      <c r="T992" s="41"/>
      <c r="U992" s="42"/>
      <c r="V992" s="43"/>
      <c r="W992" s="41"/>
      <c r="X992" s="42"/>
      <c r="Y992" s="43"/>
      <c r="Z992" s="44"/>
      <c r="AA992" s="44"/>
      <c r="AB992" s="44"/>
      <c r="AC992" s="43"/>
    </row>
    <row r="993" spans="1:29" x14ac:dyDescent="0.15">
      <c r="A993" s="25"/>
      <c r="C993" s="29" t="s">
        <v>770</v>
      </c>
      <c r="D993" s="40">
        <v>8.3894000000000002</v>
      </c>
      <c r="E993" s="41">
        <v>17.8172</v>
      </c>
      <c r="F993" s="42">
        <v>6</v>
      </c>
      <c r="G993" s="43">
        <v>8.1150000000000002</v>
      </c>
      <c r="H993" s="41">
        <v>12.75</v>
      </c>
      <c r="I993" s="42">
        <v>7.75</v>
      </c>
      <c r="J993" s="42">
        <v>4.25</v>
      </c>
      <c r="K993" s="42">
        <v>6.75</v>
      </c>
      <c r="L993" s="42">
        <v>4.25</v>
      </c>
      <c r="M993" s="43">
        <v>10.5</v>
      </c>
      <c r="N993" s="44">
        <v>8.3089999999999993</v>
      </c>
      <c r="O993" s="44">
        <v>8.4686000000000003</v>
      </c>
      <c r="P993" s="41">
        <v>6.4202999999999992</v>
      </c>
      <c r="Q993" s="44">
        <v>9.0050000000000008</v>
      </c>
      <c r="R993" s="44">
        <v>8.988999999999999</v>
      </c>
      <c r="S993" s="44">
        <v>8.9641000000000002</v>
      </c>
      <c r="T993" s="41">
        <v>8.6826000000000008</v>
      </c>
      <c r="U993" s="42">
        <v>9.0405999999999995</v>
      </c>
      <c r="V993" s="43">
        <v>6.9301000000000004</v>
      </c>
      <c r="W993" s="41">
        <v>6.3158000000000003</v>
      </c>
      <c r="X993" s="42">
        <v>8.4664999999999999</v>
      </c>
      <c r="Y993" s="43">
        <v>9.5827999999999989</v>
      </c>
      <c r="Z993" s="54"/>
      <c r="AA993" s="54"/>
      <c r="AB993" s="55"/>
      <c r="AC993" s="56"/>
    </row>
    <row r="994" spans="1:29" x14ac:dyDescent="0.15">
      <c r="A994" s="25"/>
      <c r="C994" s="29">
        <v>2</v>
      </c>
      <c r="D994" s="40">
        <v>5.0528000000000004</v>
      </c>
      <c r="E994" s="41">
        <v>4.2778</v>
      </c>
      <c r="F994" s="42">
        <v>5.2972999999999999</v>
      </c>
      <c r="G994" s="43">
        <v>4.9944000000000006</v>
      </c>
      <c r="H994" s="41">
        <v>4.5</v>
      </c>
      <c r="I994" s="42">
        <v>5.25</v>
      </c>
      <c r="J994" s="42">
        <v>5.25</v>
      </c>
      <c r="K994" s="42">
        <v>6.75</v>
      </c>
      <c r="L994" s="42">
        <v>3.75</v>
      </c>
      <c r="M994" s="43">
        <v>6.25</v>
      </c>
      <c r="N994" s="44">
        <v>4.1847000000000003</v>
      </c>
      <c r="O994" s="44">
        <v>5.9089999999999998</v>
      </c>
      <c r="P994" s="41">
        <v>6.0291999999999994</v>
      </c>
      <c r="Q994" s="44">
        <v>4.843</v>
      </c>
      <c r="R994" s="44">
        <v>4.8605</v>
      </c>
      <c r="S994" s="44">
        <v>4.0668999999999995</v>
      </c>
      <c r="T994" s="41">
        <v>4.9834999999999994</v>
      </c>
      <c r="U994" s="42">
        <v>6.0522999999999998</v>
      </c>
      <c r="V994" s="43">
        <v>3.7832999999999997</v>
      </c>
      <c r="W994" s="41">
        <v>4.9257</v>
      </c>
      <c r="X994" s="42">
        <v>3.8038000000000003</v>
      </c>
      <c r="Y994" s="43">
        <v>6.1237000000000004</v>
      </c>
      <c r="Z994" s="54"/>
      <c r="AA994" s="54"/>
      <c r="AB994" s="55"/>
      <c r="AC994" s="56"/>
    </row>
    <row r="995" spans="1:29" x14ac:dyDescent="0.15">
      <c r="A995" s="25"/>
      <c r="C995" s="29">
        <v>3</v>
      </c>
      <c r="D995" s="40">
        <v>5.1201999999999996</v>
      </c>
      <c r="E995" s="41">
        <v>7.9628000000000005</v>
      </c>
      <c r="F995" s="42">
        <v>4.6456999999999997</v>
      </c>
      <c r="G995" s="43">
        <v>4.7543000000000006</v>
      </c>
      <c r="H995" s="41">
        <v>4.5</v>
      </c>
      <c r="I995" s="42">
        <v>7.5</v>
      </c>
      <c r="J995" s="42">
        <v>5.25</v>
      </c>
      <c r="K995" s="42">
        <v>5</v>
      </c>
      <c r="L995" s="42">
        <v>1.7500000000000002</v>
      </c>
      <c r="M995" s="43">
        <v>2.75</v>
      </c>
      <c r="N995" s="44">
        <v>5.2677000000000005</v>
      </c>
      <c r="O995" s="44">
        <v>4.9748000000000001</v>
      </c>
      <c r="P995" s="41">
        <v>3.9962</v>
      </c>
      <c r="Q995" s="44">
        <v>5.6434999999999995</v>
      </c>
      <c r="R995" s="44">
        <v>6.3203999999999994</v>
      </c>
      <c r="S995" s="44">
        <v>4.1244999999999994</v>
      </c>
      <c r="T995" s="41">
        <v>5.3925000000000001</v>
      </c>
      <c r="U995" s="42">
        <v>4.5522999999999998</v>
      </c>
      <c r="V995" s="43">
        <v>5.0513000000000003</v>
      </c>
      <c r="W995" s="41">
        <v>4.1487999999999996</v>
      </c>
      <c r="X995" s="42">
        <v>5.5594000000000001</v>
      </c>
      <c r="Y995" s="43">
        <v>5.1379000000000001</v>
      </c>
      <c r="Z995" s="54"/>
      <c r="AA995" s="54"/>
      <c r="AB995" s="55"/>
      <c r="AC995" s="56"/>
    </row>
    <row r="996" spans="1:29" x14ac:dyDescent="0.15">
      <c r="A996" s="25"/>
      <c r="C996" s="29">
        <v>4</v>
      </c>
      <c r="D996" s="40">
        <v>6.1016000000000004</v>
      </c>
      <c r="E996" s="41">
        <v>8.3797999999999995</v>
      </c>
      <c r="F996" s="42">
        <v>6.1536</v>
      </c>
      <c r="G996" s="43">
        <v>5.4405999999999999</v>
      </c>
      <c r="H996" s="41">
        <v>6.25</v>
      </c>
      <c r="I996" s="42">
        <v>7.5</v>
      </c>
      <c r="J996" s="42">
        <v>4.75</v>
      </c>
      <c r="K996" s="42">
        <v>6</v>
      </c>
      <c r="L996" s="42">
        <v>4.25</v>
      </c>
      <c r="M996" s="43">
        <v>5.5</v>
      </c>
      <c r="N996" s="44">
        <v>6.0476000000000001</v>
      </c>
      <c r="O996" s="44">
        <v>6.1547999999999998</v>
      </c>
      <c r="P996" s="41">
        <v>6.3273999999999999</v>
      </c>
      <c r="Q996" s="44">
        <v>4.8783000000000003</v>
      </c>
      <c r="R996" s="44">
        <v>8.3665000000000003</v>
      </c>
      <c r="S996" s="44">
        <v>5.0244999999999997</v>
      </c>
      <c r="T996" s="41">
        <v>5.7858000000000001</v>
      </c>
      <c r="U996" s="42">
        <v>6.2482999999999995</v>
      </c>
      <c r="V996" s="43">
        <v>6.7909999999999995</v>
      </c>
      <c r="W996" s="41">
        <v>5.5627999999999993</v>
      </c>
      <c r="X996" s="42">
        <v>5.6269</v>
      </c>
      <c r="Y996" s="43">
        <v>6.8256999999999994</v>
      </c>
      <c r="Z996" s="54"/>
      <c r="AA996" s="54"/>
      <c r="AB996" s="55"/>
      <c r="AC996" s="56"/>
    </row>
    <row r="997" spans="1:29" x14ac:dyDescent="0.15">
      <c r="A997" s="25"/>
      <c r="C997" s="29">
        <v>5</v>
      </c>
      <c r="D997" s="40">
        <v>17.601800000000001</v>
      </c>
      <c r="E997" s="41">
        <v>19.538599999999999</v>
      </c>
      <c r="F997" s="42">
        <v>17.723099999999999</v>
      </c>
      <c r="G997" s="43">
        <v>17.119199999999999</v>
      </c>
      <c r="H997" s="41">
        <v>15.5</v>
      </c>
      <c r="I997" s="42">
        <v>19</v>
      </c>
      <c r="J997" s="42">
        <v>18</v>
      </c>
      <c r="K997" s="42">
        <v>23</v>
      </c>
      <c r="L997" s="42">
        <v>14.75</v>
      </c>
      <c r="M997" s="43">
        <v>15.5</v>
      </c>
      <c r="N997" s="44">
        <v>17.1112</v>
      </c>
      <c r="O997" s="44">
        <v>18.0855</v>
      </c>
      <c r="P997" s="41">
        <v>17.7944</v>
      </c>
      <c r="Q997" s="44">
        <v>16.8644</v>
      </c>
      <c r="R997" s="44">
        <v>19.3919</v>
      </c>
      <c r="S997" s="44">
        <v>16.692399999999999</v>
      </c>
      <c r="T997" s="41">
        <v>19.985199999999999</v>
      </c>
      <c r="U997" s="42">
        <v>15.7112</v>
      </c>
      <c r="V997" s="43">
        <v>13.494900000000001</v>
      </c>
      <c r="W997" s="41">
        <v>18.9544</v>
      </c>
      <c r="X997" s="42">
        <v>15.6808</v>
      </c>
      <c r="Y997" s="43">
        <v>18.716899999999999</v>
      </c>
      <c r="Z997" s="54"/>
      <c r="AA997" s="54"/>
      <c r="AB997" s="55"/>
      <c r="AC997" s="56"/>
    </row>
    <row r="998" spans="1:29" x14ac:dyDescent="0.15">
      <c r="A998" s="25"/>
      <c r="C998" s="29">
        <v>6</v>
      </c>
      <c r="D998" s="40">
        <v>11.088900000000001</v>
      </c>
      <c r="E998" s="41">
        <v>9.8436000000000003</v>
      </c>
      <c r="F998" s="42">
        <v>12.164899999999999</v>
      </c>
      <c r="G998" s="43">
        <v>10.5738</v>
      </c>
      <c r="H998" s="41">
        <v>12</v>
      </c>
      <c r="I998" s="42">
        <v>11.75</v>
      </c>
      <c r="J998" s="42">
        <v>11.25</v>
      </c>
      <c r="K998" s="42">
        <v>11.5</v>
      </c>
      <c r="L998" s="42">
        <v>7.75</v>
      </c>
      <c r="M998" s="43">
        <v>7.2499999999999991</v>
      </c>
      <c r="N998" s="44">
        <v>11.241900000000001</v>
      </c>
      <c r="O998" s="44">
        <v>10.938000000000001</v>
      </c>
      <c r="P998" s="41">
        <v>10.8348</v>
      </c>
      <c r="Q998" s="44">
        <v>12.141999999999999</v>
      </c>
      <c r="R998" s="44">
        <v>9.345699999999999</v>
      </c>
      <c r="S998" s="44">
        <v>12.180899999999999</v>
      </c>
      <c r="T998" s="41">
        <v>8.8397000000000006</v>
      </c>
      <c r="U998" s="42">
        <v>13.800200000000002</v>
      </c>
      <c r="V998" s="43">
        <v>14.041300000000001</v>
      </c>
      <c r="W998" s="41">
        <v>12.202</v>
      </c>
      <c r="X998" s="42">
        <v>13.157999999999999</v>
      </c>
      <c r="Y998" s="43">
        <v>8.3408999999999995</v>
      </c>
      <c r="Z998" s="54"/>
      <c r="AA998" s="54"/>
      <c r="AB998" s="55"/>
      <c r="AC998" s="56"/>
    </row>
    <row r="999" spans="1:29" x14ac:dyDescent="0.15">
      <c r="A999" s="25"/>
      <c r="C999" s="29">
        <v>7</v>
      </c>
      <c r="D999" s="40">
        <v>19.164400000000001</v>
      </c>
      <c r="E999" s="41">
        <v>11.157999999999999</v>
      </c>
      <c r="F999" s="42">
        <v>20.5258</v>
      </c>
      <c r="G999" s="43">
        <v>20.014699999999998</v>
      </c>
      <c r="H999" s="41">
        <v>19</v>
      </c>
      <c r="I999" s="42">
        <v>20.25</v>
      </c>
      <c r="J999" s="42">
        <v>26.5</v>
      </c>
      <c r="K999" s="42">
        <v>12.75</v>
      </c>
      <c r="L999" s="42">
        <v>15.25</v>
      </c>
      <c r="M999" s="43">
        <v>16.5</v>
      </c>
      <c r="N999" s="44">
        <v>19.797799999999999</v>
      </c>
      <c r="O999" s="44">
        <v>18.539899999999999</v>
      </c>
      <c r="P999" s="41">
        <v>21.118000000000002</v>
      </c>
      <c r="Q999" s="44">
        <v>20.8721</v>
      </c>
      <c r="R999" s="44">
        <v>17.5716</v>
      </c>
      <c r="S999" s="44">
        <v>16.267799999999998</v>
      </c>
      <c r="T999" s="41">
        <v>17.7395</v>
      </c>
      <c r="U999" s="42">
        <v>18.8154</v>
      </c>
      <c r="V999" s="43">
        <v>23.3629</v>
      </c>
      <c r="W999" s="41">
        <v>22.263200000000001</v>
      </c>
      <c r="X999" s="42">
        <v>19.355800000000002</v>
      </c>
      <c r="Y999" s="43">
        <v>17.3218</v>
      </c>
      <c r="Z999" s="54"/>
      <c r="AA999" s="54"/>
      <c r="AB999" s="55"/>
      <c r="AC999" s="56"/>
    </row>
    <row r="1000" spans="1:29" x14ac:dyDescent="0.15">
      <c r="A1000" s="25"/>
      <c r="C1000" s="29">
        <v>8</v>
      </c>
      <c r="D1000" s="40">
        <v>19.2104</v>
      </c>
      <c r="E1000" s="41">
        <v>10.7737</v>
      </c>
      <c r="F1000" s="42">
        <v>19.564799999999998</v>
      </c>
      <c r="G1000" s="43">
        <v>20.824000000000002</v>
      </c>
      <c r="H1000" s="41">
        <v>19</v>
      </c>
      <c r="I1000" s="42">
        <v>16.25</v>
      </c>
      <c r="J1000" s="42">
        <v>20.25</v>
      </c>
      <c r="K1000" s="42">
        <v>20.25</v>
      </c>
      <c r="L1000" s="42">
        <v>26.75</v>
      </c>
      <c r="M1000" s="43">
        <v>13</v>
      </c>
      <c r="N1000" s="44">
        <v>18.7057</v>
      </c>
      <c r="O1000" s="44">
        <v>19.708100000000002</v>
      </c>
      <c r="P1000" s="41">
        <v>21.0184</v>
      </c>
      <c r="Q1000" s="44">
        <v>17.336099999999998</v>
      </c>
      <c r="R1000" s="44">
        <v>16.757300000000001</v>
      </c>
      <c r="S1000" s="44">
        <v>22.542100000000001</v>
      </c>
      <c r="T1000" s="41">
        <v>19.0989</v>
      </c>
      <c r="U1000" s="42">
        <v>19.029299999999999</v>
      </c>
      <c r="V1000" s="43">
        <v>19.773599999999998</v>
      </c>
      <c r="W1000" s="41">
        <v>19.625500000000002</v>
      </c>
      <c r="X1000" s="42">
        <v>20.365300000000001</v>
      </c>
      <c r="Y1000" s="43">
        <v>18.036799999999999</v>
      </c>
      <c r="Z1000" s="54"/>
      <c r="AA1000" s="54"/>
      <c r="AB1000" s="55"/>
      <c r="AC1000" s="56"/>
    </row>
    <row r="1001" spans="1:29" x14ac:dyDescent="0.15">
      <c r="A1001" s="25"/>
      <c r="C1001" s="29">
        <v>9</v>
      </c>
      <c r="D1001" s="40">
        <v>5.1433</v>
      </c>
      <c r="E1001" s="41">
        <v>6.1548999999999996</v>
      </c>
      <c r="F1001" s="42">
        <v>4.8243999999999998</v>
      </c>
      <c r="G1001" s="43">
        <v>5.2118000000000002</v>
      </c>
      <c r="H1001" s="41">
        <v>3.75</v>
      </c>
      <c r="I1001" s="42">
        <v>2.5</v>
      </c>
      <c r="J1001" s="42">
        <v>3.5000000000000004</v>
      </c>
      <c r="K1001" s="42">
        <v>4.75</v>
      </c>
      <c r="L1001" s="42">
        <v>13.25</v>
      </c>
      <c r="M1001" s="43">
        <v>18.25</v>
      </c>
      <c r="N1001" s="44">
        <v>5.7206000000000001</v>
      </c>
      <c r="O1001" s="44">
        <v>4.5740999999999996</v>
      </c>
      <c r="P1001" s="41">
        <v>4.2462999999999997</v>
      </c>
      <c r="Q1001" s="44">
        <v>5.0576999999999996</v>
      </c>
      <c r="R1001" s="44">
        <v>5.2012999999999998</v>
      </c>
      <c r="S1001" s="44">
        <v>6.3018000000000001</v>
      </c>
      <c r="T1001" s="41">
        <v>5.6219000000000001</v>
      </c>
      <c r="U1001" s="42">
        <v>4.6602999999999994</v>
      </c>
      <c r="V1001" s="43">
        <v>4.4387999999999996</v>
      </c>
      <c r="W1001" s="41">
        <v>4.1962000000000002</v>
      </c>
      <c r="X1001" s="42">
        <v>4.8795000000000002</v>
      </c>
      <c r="Y1001" s="43">
        <v>5.9742999999999995</v>
      </c>
      <c r="Z1001" s="54"/>
      <c r="AA1001" s="54"/>
      <c r="AB1001" s="55"/>
      <c r="AC1001" s="56"/>
    </row>
    <row r="1002" spans="1:29" x14ac:dyDescent="0.15">
      <c r="A1002" s="25"/>
      <c r="C1002" s="29" t="s">
        <v>34</v>
      </c>
      <c r="D1002" s="40">
        <v>3.0346000000000002</v>
      </c>
      <c r="E1002" s="41">
        <v>4.0936000000000003</v>
      </c>
      <c r="F1002" s="42">
        <v>2.9390999999999998</v>
      </c>
      <c r="G1002" s="43">
        <v>2.8941000000000003</v>
      </c>
      <c r="H1002" s="41">
        <v>2.75</v>
      </c>
      <c r="I1002" s="42">
        <v>2.25</v>
      </c>
      <c r="J1002" s="42">
        <v>0.75</v>
      </c>
      <c r="K1002" s="42">
        <v>3</v>
      </c>
      <c r="L1002" s="42">
        <v>8</v>
      </c>
      <c r="M1002" s="43">
        <v>4.5</v>
      </c>
      <c r="N1002" s="44">
        <v>3.5567000000000002</v>
      </c>
      <c r="O1002" s="44">
        <v>2.5198</v>
      </c>
      <c r="P1002" s="41">
        <v>2.2151000000000001</v>
      </c>
      <c r="Q1002" s="44">
        <v>3.0345</v>
      </c>
      <c r="R1002" s="44">
        <v>3.1959</v>
      </c>
      <c r="S1002" s="44">
        <v>3.8349000000000002</v>
      </c>
      <c r="T1002" s="41">
        <v>3.7033999999999998</v>
      </c>
      <c r="U1002" s="42">
        <v>2.09</v>
      </c>
      <c r="V1002" s="43">
        <v>2.3328000000000002</v>
      </c>
      <c r="W1002" s="41">
        <v>1.8055999999999999</v>
      </c>
      <c r="X1002" s="42">
        <v>3.0084</v>
      </c>
      <c r="Y1002" s="43">
        <v>3.7948000000000004</v>
      </c>
      <c r="Z1002" s="54"/>
      <c r="AA1002" s="54"/>
      <c r="AB1002" s="55"/>
      <c r="AC1002" s="56"/>
    </row>
    <row r="1003" spans="1:29" x14ac:dyDescent="0.15">
      <c r="A1003" s="25"/>
      <c r="C1003" s="29" t="s">
        <v>545</v>
      </c>
      <c r="D1003" s="40">
        <v>9.2600000000000002E-2</v>
      </c>
      <c r="E1003" s="41">
        <v>0</v>
      </c>
      <c r="F1003" s="42">
        <v>0.16109999999999999</v>
      </c>
      <c r="G1003" s="43">
        <v>5.8200000000000002E-2</v>
      </c>
      <c r="H1003" s="41">
        <v>0</v>
      </c>
      <c r="I1003" s="42">
        <v>0</v>
      </c>
      <c r="J1003" s="42">
        <v>0.25</v>
      </c>
      <c r="K1003" s="42">
        <v>0.25</v>
      </c>
      <c r="L1003" s="42">
        <v>0.25</v>
      </c>
      <c r="M1003" s="43">
        <v>0</v>
      </c>
      <c r="N1003" s="44">
        <v>5.7099999999999998E-2</v>
      </c>
      <c r="O1003" s="44">
        <v>0.1275</v>
      </c>
      <c r="P1003" s="41">
        <v>0</v>
      </c>
      <c r="Q1003" s="44">
        <v>0.32330000000000003</v>
      </c>
      <c r="R1003" s="44">
        <v>0</v>
      </c>
      <c r="S1003" s="44">
        <v>0</v>
      </c>
      <c r="T1003" s="41">
        <v>0.16689999999999999</v>
      </c>
      <c r="U1003" s="42">
        <v>0</v>
      </c>
      <c r="V1003" s="43">
        <v>0</v>
      </c>
      <c r="W1003" s="41">
        <v>0</v>
      </c>
      <c r="X1003" s="42">
        <v>9.5500000000000002E-2</v>
      </c>
      <c r="Y1003" s="43">
        <v>0.14430000000000001</v>
      </c>
      <c r="Z1003" s="54"/>
      <c r="AA1003" s="54"/>
      <c r="AB1003" s="55"/>
      <c r="AC1003" s="56"/>
    </row>
    <row r="1004" spans="1:29" s="57" customFormat="1" x14ac:dyDescent="0.15">
      <c r="A1004" s="26"/>
      <c r="B1004" s="26"/>
      <c r="C1004" s="31" t="s">
        <v>35</v>
      </c>
      <c r="D1004" s="49">
        <f>(D993*1+D994*2+D995*3+D996*4+D997*5+D998*6+D999*7+D1000*8+D1001*9+D1002*10)/SUM(D993:D1002)</f>
        <v>5.7780915127407981</v>
      </c>
      <c r="E1004" s="50">
        <f t="shared" ref="E1004:Y1004" si="73">(E993*1+E994*2+E995*3+E996*4+E997*5+E998*6+E999*7+E1000*8+E1001*9+E1002*10)/SUM(E993:E1002)</f>
        <v>5.0116069999999988</v>
      </c>
      <c r="F1004" s="51">
        <f t="shared" si="73"/>
        <v>5.90713420747666</v>
      </c>
      <c r="G1004" s="52">
        <f t="shared" si="73"/>
        <v>5.8605049533779132</v>
      </c>
      <c r="H1004" s="50">
        <f t="shared" si="73"/>
        <v>5.56</v>
      </c>
      <c r="I1004" s="51">
        <f t="shared" si="73"/>
        <v>5.53</v>
      </c>
      <c r="J1004" s="51">
        <f t="shared" si="73"/>
        <v>5.9498746867167922</v>
      </c>
      <c r="K1004" s="51">
        <f t="shared" si="73"/>
        <v>5.6867167919799497</v>
      </c>
      <c r="L1004" s="51">
        <f t="shared" si="73"/>
        <v>6.7593984962406015</v>
      </c>
      <c r="M1004" s="52">
        <f t="shared" si="73"/>
        <v>6.03</v>
      </c>
      <c r="N1004" s="53">
        <f t="shared" si="73"/>
        <v>5.8529610407542698</v>
      </c>
      <c r="O1004" s="53">
        <f t="shared" si="73"/>
        <v>5.7042141688511139</v>
      </c>
      <c r="P1004" s="50">
        <f t="shared" si="73"/>
        <v>5.8609801390198601</v>
      </c>
      <c r="Q1004" s="53">
        <f t="shared" si="73"/>
        <v>5.7482548562049685</v>
      </c>
      <c r="R1004" s="53">
        <f t="shared" si="73"/>
        <v>5.6000063999935987</v>
      </c>
      <c r="S1004" s="53">
        <f t="shared" si="73"/>
        <v>5.9539399539399538</v>
      </c>
      <c r="T1004" s="50">
        <f t="shared" si="73"/>
        <v>5.7649604840082933</v>
      </c>
      <c r="U1004" s="51">
        <f t="shared" si="73"/>
        <v>5.6793796793796769</v>
      </c>
      <c r="V1004" s="52">
        <f t="shared" si="73"/>
        <v>5.9354319999999987</v>
      </c>
      <c r="W1004" s="50">
        <f t="shared" si="73"/>
        <v>5.8751700000000007</v>
      </c>
      <c r="X1004" s="51">
        <f t="shared" si="73"/>
        <v>5.8558421851289815</v>
      </c>
      <c r="Y1004" s="52">
        <f t="shared" si="73"/>
        <v>5.6625797651809213</v>
      </c>
      <c r="Z1004" s="54"/>
      <c r="AA1004" s="54"/>
      <c r="AB1004" s="55"/>
      <c r="AC1004" s="56"/>
    </row>
    <row r="1005" spans="1:29" x14ac:dyDescent="0.15">
      <c r="A1005" s="25"/>
      <c r="D1005" s="40"/>
      <c r="E1005" s="41"/>
      <c r="F1005" s="42"/>
      <c r="G1005" s="43"/>
      <c r="H1005" s="41"/>
      <c r="I1005" s="42"/>
      <c r="J1005" s="42"/>
      <c r="K1005" s="42"/>
      <c r="L1005" s="42"/>
      <c r="M1005" s="43"/>
      <c r="N1005" s="44"/>
      <c r="O1005" s="44"/>
      <c r="P1005" s="41"/>
      <c r="Q1005" s="44"/>
      <c r="R1005" s="44"/>
      <c r="S1005" s="44"/>
      <c r="T1005" s="41"/>
      <c r="U1005" s="42"/>
      <c r="V1005" s="43"/>
      <c r="W1005" s="41"/>
      <c r="X1005" s="42"/>
      <c r="Y1005" s="43"/>
      <c r="Z1005" s="44"/>
      <c r="AA1005" s="44"/>
      <c r="AB1005" s="44"/>
      <c r="AC1005" s="43"/>
    </row>
    <row r="1006" spans="1:29" ht="56" x14ac:dyDescent="0.15">
      <c r="A1006" s="25"/>
      <c r="B1006" s="24" t="s">
        <v>277</v>
      </c>
      <c r="C1006" s="30" t="s">
        <v>769</v>
      </c>
      <c r="D1006" s="40"/>
      <c r="E1006" s="41"/>
      <c r="F1006" s="42"/>
      <c r="G1006" s="43"/>
      <c r="H1006" s="41"/>
      <c r="I1006" s="42"/>
      <c r="J1006" s="42"/>
      <c r="K1006" s="42"/>
      <c r="L1006" s="42"/>
      <c r="M1006" s="43"/>
      <c r="N1006" s="44"/>
      <c r="O1006" s="44"/>
      <c r="P1006" s="41"/>
      <c r="Q1006" s="44"/>
      <c r="R1006" s="44"/>
      <c r="S1006" s="44"/>
      <c r="T1006" s="41"/>
      <c r="U1006" s="42"/>
      <c r="V1006" s="43"/>
      <c r="W1006" s="41"/>
      <c r="X1006" s="42"/>
      <c r="Y1006" s="43"/>
      <c r="Z1006" s="44"/>
      <c r="AA1006" s="44"/>
      <c r="AB1006" s="44"/>
      <c r="AC1006" s="43"/>
    </row>
    <row r="1007" spans="1:29" x14ac:dyDescent="0.15">
      <c r="A1007" s="25"/>
      <c r="C1007" s="29" t="s">
        <v>770</v>
      </c>
      <c r="D1007" s="40">
        <v>7.9218999999999999</v>
      </c>
      <c r="E1007" s="41">
        <v>18.049200000000003</v>
      </c>
      <c r="F1007" s="42">
        <v>4.8068999999999997</v>
      </c>
      <c r="G1007" s="43">
        <v>8.0785</v>
      </c>
      <c r="H1007" s="41">
        <v>10.75</v>
      </c>
      <c r="I1007" s="42">
        <v>7.2499999999999991</v>
      </c>
      <c r="J1007" s="42">
        <v>3.5000000000000004</v>
      </c>
      <c r="K1007" s="42">
        <v>7.0000000000000009</v>
      </c>
      <c r="L1007" s="42">
        <v>5.5</v>
      </c>
      <c r="M1007" s="43">
        <v>16.25</v>
      </c>
      <c r="N1007" s="44">
        <v>7.8638000000000003</v>
      </c>
      <c r="O1007" s="44">
        <v>7.9792000000000005</v>
      </c>
      <c r="P1007" s="41">
        <v>8.0216999999999992</v>
      </c>
      <c r="Q1007" s="44">
        <v>7.6478000000000002</v>
      </c>
      <c r="R1007" s="44">
        <v>7.7251000000000003</v>
      </c>
      <c r="S1007" s="44">
        <v>8.2286999999999999</v>
      </c>
      <c r="T1007" s="41">
        <v>8.218</v>
      </c>
      <c r="U1007" s="42">
        <v>7.4122999999999992</v>
      </c>
      <c r="V1007" s="43">
        <v>7.7362000000000002</v>
      </c>
      <c r="W1007" s="41">
        <v>6.1892999999999994</v>
      </c>
      <c r="X1007" s="42">
        <v>7.1044999999999998</v>
      </c>
      <c r="Y1007" s="43">
        <v>9.7413000000000007</v>
      </c>
      <c r="Z1007" s="54"/>
      <c r="AA1007" s="54"/>
      <c r="AB1007" s="55"/>
      <c r="AC1007" s="56"/>
    </row>
    <row r="1008" spans="1:29" x14ac:dyDescent="0.15">
      <c r="A1008" s="25"/>
      <c r="C1008" s="29">
        <v>2</v>
      </c>
      <c r="D1008" s="40">
        <v>4.9363000000000001</v>
      </c>
      <c r="E1008" s="41">
        <v>4.8955000000000002</v>
      </c>
      <c r="F1008" s="42">
        <v>5.3374999999999995</v>
      </c>
      <c r="G1008" s="43">
        <v>4.5816999999999997</v>
      </c>
      <c r="H1008" s="41">
        <v>4.75</v>
      </c>
      <c r="I1008" s="42">
        <v>5.75</v>
      </c>
      <c r="J1008" s="42">
        <v>4.75</v>
      </c>
      <c r="K1008" s="42">
        <v>4.25</v>
      </c>
      <c r="L1008" s="42">
        <v>5</v>
      </c>
      <c r="M1008" s="43">
        <v>3</v>
      </c>
      <c r="N1008" s="44">
        <v>5.04</v>
      </c>
      <c r="O1008" s="44">
        <v>4.8341000000000003</v>
      </c>
      <c r="P1008" s="41">
        <v>4.8766999999999996</v>
      </c>
      <c r="Q1008" s="44">
        <v>4.5286999999999997</v>
      </c>
      <c r="R1008" s="44">
        <v>4.1985000000000001</v>
      </c>
      <c r="S1008" s="44">
        <v>6.4695</v>
      </c>
      <c r="T1008" s="41">
        <v>4.9607999999999999</v>
      </c>
      <c r="U1008" s="42">
        <v>5.0304000000000002</v>
      </c>
      <c r="V1008" s="43">
        <v>4.7861000000000002</v>
      </c>
      <c r="W1008" s="41">
        <v>6.0183999999999997</v>
      </c>
      <c r="X1008" s="42">
        <v>4.0012999999999996</v>
      </c>
      <c r="Y1008" s="43">
        <v>5.2070999999999996</v>
      </c>
      <c r="Z1008" s="54"/>
      <c r="AA1008" s="54"/>
      <c r="AB1008" s="55"/>
      <c r="AC1008" s="56"/>
    </row>
    <row r="1009" spans="1:29" x14ac:dyDescent="0.15">
      <c r="A1009" s="25"/>
      <c r="C1009" s="29">
        <v>3</v>
      </c>
      <c r="D1009" s="40">
        <v>6.5782999999999996</v>
      </c>
      <c r="E1009" s="41">
        <v>7.3009000000000004</v>
      </c>
      <c r="F1009" s="42">
        <v>7.0071999999999992</v>
      </c>
      <c r="G1009" s="43">
        <v>5.9668000000000001</v>
      </c>
      <c r="H1009" s="41">
        <v>7.0000000000000009</v>
      </c>
      <c r="I1009" s="42">
        <v>8.5</v>
      </c>
      <c r="J1009" s="42">
        <v>6</v>
      </c>
      <c r="K1009" s="42">
        <v>5.75</v>
      </c>
      <c r="L1009" s="42">
        <v>3.5000000000000004</v>
      </c>
      <c r="M1009" s="43">
        <v>3</v>
      </c>
      <c r="N1009" s="44">
        <v>6.9062999999999999</v>
      </c>
      <c r="O1009" s="44">
        <v>6.2548999999999992</v>
      </c>
      <c r="P1009" s="41">
        <v>5.6935000000000002</v>
      </c>
      <c r="Q1009" s="44">
        <v>7.4211999999999998</v>
      </c>
      <c r="R1009" s="44">
        <v>7.1847999999999992</v>
      </c>
      <c r="S1009" s="44">
        <v>5.593</v>
      </c>
      <c r="T1009" s="41">
        <v>6.3008999999999995</v>
      </c>
      <c r="U1009" s="42">
        <v>8.0091999999999999</v>
      </c>
      <c r="V1009" s="43">
        <v>5.7499000000000002</v>
      </c>
      <c r="W1009" s="41">
        <v>5.0222000000000007</v>
      </c>
      <c r="X1009" s="42">
        <v>7.5372999999999992</v>
      </c>
      <c r="Y1009" s="43">
        <v>6.6425000000000001</v>
      </c>
      <c r="Z1009" s="54"/>
      <c r="AA1009" s="54"/>
      <c r="AB1009" s="55"/>
      <c r="AC1009" s="56"/>
    </row>
    <row r="1010" spans="1:29" x14ac:dyDescent="0.15">
      <c r="A1010" s="25"/>
      <c r="C1010" s="29">
        <v>4</v>
      </c>
      <c r="D1010" s="40">
        <v>5.3386999999999993</v>
      </c>
      <c r="E1010" s="41">
        <v>5.5427</v>
      </c>
      <c r="F1010" s="42">
        <v>5.4441000000000006</v>
      </c>
      <c r="G1010" s="43">
        <v>5.0285000000000002</v>
      </c>
      <c r="H1010" s="41">
        <v>3.75</v>
      </c>
      <c r="I1010" s="42">
        <v>7.75</v>
      </c>
      <c r="J1010" s="42">
        <v>4.75</v>
      </c>
      <c r="K1010" s="42">
        <v>7.0000000000000009</v>
      </c>
      <c r="L1010" s="42">
        <v>2.5</v>
      </c>
      <c r="M1010" s="43">
        <v>6.25</v>
      </c>
      <c r="N1010" s="44">
        <v>5.8715999999999999</v>
      </c>
      <c r="O1010" s="44">
        <v>4.8131000000000004</v>
      </c>
      <c r="P1010" s="41">
        <v>6.9236000000000004</v>
      </c>
      <c r="Q1010" s="44">
        <v>3.8201999999999998</v>
      </c>
      <c r="R1010" s="44">
        <v>5.8445</v>
      </c>
      <c r="S1010" s="44">
        <v>4.9592999999999998</v>
      </c>
      <c r="T1010" s="41">
        <v>4.8692000000000002</v>
      </c>
      <c r="U1010" s="42">
        <v>6.7449999999999992</v>
      </c>
      <c r="V1010" s="43">
        <v>5.0373999999999999</v>
      </c>
      <c r="W1010" s="41">
        <v>5.3315000000000001</v>
      </c>
      <c r="X1010" s="42">
        <v>5.2946</v>
      </c>
      <c r="Y1010" s="43">
        <v>5.2442000000000002</v>
      </c>
      <c r="Z1010" s="54"/>
      <c r="AA1010" s="54"/>
      <c r="AB1010" s="55"/>
      <c r="AC1010" s="56"/>
    </row>
    <row r="1011" spans="1:29" x14ac:dyDescent="0.15">
      <c r="A1011" s="25"/>
      <c r="C1011" s="29">
        <v>5</v>
      </c>
      <c r="D1011" s="40">
        <v>17.25</v>
      </c>
      <c r="E1011" s="41">
        <v>17.042299999999997</v>
      </c>
      <c r="F1011" s="42">
        <v>19.709399999999999</v>
      </c>
      <c r="G1011" s="43">
        <v>15.412600000000001</v>
      </c>
      <c r="H1011" s="41">
        <v>16.5</v>
      </c>
      <c r="I1011" s="42">
        <v>18.25</v>
      </c>
      <c r="J1011" s="42">
        <v>17.5</v>
      </c>
      <c r="K1011" s="42">
        <v>20</v>
      </c>
      <c r="L1011" s="42">
        <v>14.249999999999998</v>
      </c>
      <c r="M1011" s="43">
        <v>16</v>
      </c>
      <c r="N1011" s="44">
        <v>15.484800000000002</v>
      </c>
      <c r="O1011" s="44">
        <v>18.9907</v>
      </c>
      <c r="P1011" s="41">
        <v>18.587899999999998</v>
      </c>
      <c r="Q1011" s="44">
        <v>18.855</v>
      </c>
      <c r="R1011" s="44">
        <v>18.508600000000001</v>
      </c>
      <c r="S1011" s="44">
        <v>12.572700000000001</v>
      </c>
      <c r="T1011" s="41">
        <v>17.6112</v>
      </c>
      <c r="U1011" s="42">
        <v>20.078099999999999</v>
      </c>
      <c r="V1011" s="43">
        <v>13.2392</v>
      </c>
      <c r="W1011" s="41">
        <v>20.001300000000001</v>
      </c>
      <c r="X1011" s="42">
        <v>15.8363</v>
      </c>
      <c r="Y1011" s="43">
        <v>16.991999999999997</v>
      </c>
      <c r="Z1011" s="54"/>
      <c r="AA1011" s="54"/>
      <c r="AB1011" s="55"/>
      <c r="AC1011" s="56"/>
    </row>
    <row r="1012" spans="1:29" x14ac:dyDescent="0.15">
      <c r="A1012" s="25"/>
      <c r="C1012" s="29">
        <v>6</v>
      </c>
      <c r="D1012" s="40">
        <v>12.754099999999999</v>
      </c>
      <c r="E1012" s="41">
        <v>9.6875999999999998</v>
      </c>
      <c r="F1012" s="42">
        <v>13.219700000000001</v>
      </c>
      <c r="G1012" s="43">
        <v>13.1654</v>
      </c>
      <c r="H1012" s="41">
        <v>13</v>
      </c>
      <c r="I1012" s="42">
        <v>13.25</v>
      </c>
      <c r="J1012" s="42">
        <v>14.75</v>
      </c>
      <c r="K1012" s="42">
        <v>13</v>
      </c>
      <c r="L1012" s="42">
        <v>10</v>
      </c>
      <c r="M1012" s="43">
        <v>7.5</v>
      </c>
      <c r="N1012" s="44">
        <v>12.4293</v>
      </c>
      <c r="O1012" s="44">
        <v>13.0745</v>
      </c>
      <c r="P1012" s="41">
        <v>10.8286</v>
      </c>
      <c r="Q1012" s="44">
        <v>11.9072</v>
      </c>
      <c r="R1012" s="44">
        <v>13.1911</v>
      </c>
      <c r="S1012" s="44">
        <v>15.309700000000001</v>
      </c>
      <c r="T1012" s="41">
        <v>12.726299999999998</v>
      </c>
      <c r="U1012" s="42">
        <v>10.889100000000001</v>
      </c>
      <c r="V1012" s="43">
        <v>14.934600000000001</v>
      </c>
      <c r="W1012" s="41">
        <v>12.395</v>
      </c>
      <c r="X1012" s="42">
        <v>12.765799999999999</v>
      </c>
      <c r="Y1012" s="43">
        <v>12.9712</v>
      </c>
      <c r="Z1012" s="54"/>
      <c r="AA1012" s="54"/>
      <c r="AB1012" s="55"/>
      <c r="AC1012" s="56"/>
    </row>
    <row r="1013" spans="1:29" x14ac:dyDescent="0.15">
      <c r="A1013" s="25"/>
      <c r="C1013" s="29">
        <v>7</v>
      </c>
      <c r="D1013" s="40">
        <v>16.921500000000002</v>
      </c>
      <c r="E1013" s="41">
        <v>10.987</v>
      </c>
      <c r="F1013" s="42">
        <v>16.596399999999999</v>
      </c>
      <c r="G1013" s="43">
        <v>18.6632</v>
      </c>
      <c r="H1013" s="41">
        <v>16.75</v>
      </c>
      <c r="I1013" s="42">
        <v>16.75</v>
      </c>
      <c r="J1013" s="42">
        <v>22.5</v>
      </c>
      <c r="K1013" s="42">
        <v>12.25</v>
      </c>
      <c r="L1013" s="42">
        <v>16.5</v>
      </c>
      <c r="M1013" s="43">
        <v>14.249999999999998</v>
      </c>
      <c r="N1013" s="44">
        <v>17.738300000000002</v>
      </c>
      <c r="O1013" s="44">
        <v>16.116099999999999</v>
      </c>
      <c r="P1013" s="41">
        <v>18.534800000000001</v>
      </c>
      <c r="Q1013" s="44">
        <v>18.0458</v>
      </c>
      <c r="R1013" s="44">
        <v>14.488200000000001</v>
      </c>
      <c r="S1013" s="44">
        <v>16.5581</v>
      </c>
      <c r="T1013" s="41">
        <v>15.623899999999999</v>
      </c>
      <c r="U1013" s="42">
        <v>17.2805</v>
      </c>
      <c r="V1013" s="43">
        <v>19.9953</v>
      </c>
      <c r="W1013" s="41">
        <v>19.4573</v>
      </c>
      <c r="X1013" s="42">
        <v>18.698399999999999</v>
      </c>
      <c r="Y1013" s="43">
        <v>13.9237</v>
      </c>
      <c r="Z1013" s="54"/>
      <c r="AA1013" s="54"/>
      <c r="AB1013" s="55"/>
      <c r="AC1013" s="56"/>
    </row>
    <row r="1014" spans="1:29" x14ac:dyDescent="0.15">
      <c r="A1014" s="25"/>
      <c r="C1014" s="29">
        <v>8</v>
      </c>
      <c r="D1014" s="40">
        <v>16.4831</v>
      </c>
      <c r="E1014" s="41">
        <v>10.8445</v>
      </c>
      <c r="F1014" s="42">
        <v>18.312000000000001</v>
      </c>
      <c r="G1014" s="43">
        <v>16.233700000000002</v>
      </c>
      <c r="H1014" s="41">
        <v>16.25</v>
      </c>
      <c r="I1014" s="42">
        <v>13.5</v>
      </c>
      <c r="J1014" s="42">
        <v>17.75</v>
      </c>
      <c r="K1014" s="42">
        <v>18.5</v>
      </c>
      <c r="L1014" s="42">
        <v>22.25</v>
      </c>
      <c r="M1014" s="43">
        <v>12.25</v>
      </c>
      <c r="N1014" s="44">
        <v>16.314699999999998</v>
      </c>
      <c r="O1014" s="44">
        <v>16.6492</v>
      </c>
      <c r="P1014" s="41">
        <v>16.339300000000001</v>
      </c>
      <c r="Q1014" s="44">
        <v>16.599</v>
      </c>
      <c r="R1014" s="44">
        <v>15.526499999999999</v>
      </c>
      <c r="S1014" s="44">
        <v>17.3447</v>
      </c>
      <c r="T1014" s="41">
        <v>17.154199999999999</v>
      </c>
      <c r="U1014" s="42">
        <v>16.145399999999999</v>
      </c>
      <c r="V1014" s="43">
        <v>14.788200000000002</v>
      </c>
      <c r="W1014" s="41">
        <v>15.095800000000001</v>
      </c>
      <c r="X1014" s="42">
        <v>17.149900000000002</v>
      </c>
      <c r="Y1014" s="43">
        <v>16.418299999999999</v>
      </c>
      <c r="Z1014" s="54"/>
      <c r="AA1014" s="54"/>
      <c r="AB1014" s="55"/>
      <c r="AC1014" s="56"/>
    </row>
    <row r="1015" spans="1:29" x14ac:dyDescent="0.15">
      <c r="A1015" s="25"/>
      <c r="C1015" s="29">
        <v>9</v>
      </c>
      <c r="D1015" s="40">
        <v>6.7359</v>
      </c>
      <c r="E1015" s="41">
        <v>6.3662999999999998</v>
      </c>
      <c r="F1015" s="42">
        <v>5.6827000000000005</v>
      </c>
      <c r="G1015" s="43">
        <v>7.7312000000000003</v>
      </c>
      <c r="H1015" s="41">
        <v>7.5</v>
      </c>
      <c r="I1015" s="42">
        <v>4.25</v>
      </c>
      <c r="J1015" s="42">
        <v>5.75</v>
      </c>
      <c r="K1015" s="42">
        <v>7.2499999999999991</v>
      </c>
      <c r="L1015" s="42">
        <v>10</v>
      </c>
      <c r="M1015" s="43">
        <v>11</v>
      </c>
      <c r="N1015" s="44">
        <v>7.0781000000000001</v>
      </c>
      <c r="O1015" s="44">
        <v>6.3985000000000003</v>
      </c>
      <c r="P1015" s="41">
        <v>6.0600000000000005</v>
      </c>
      <c r="Q1015" s="44">
        <v>6.5462000000000007</v>
      </c>
      <c r="R1015" s="44">
        <v>8.0518000000000001</v>
      </c>
      <c r="S1015" s="44">
        <v>6.3533000000000008</v>
      </c>
      <c r="T1015" s="41">
        <v>6.3631999999999991</v>
      </c>
      <c r="U1015" s="42">
        <v>4.2724000000000002</v>
      </c>
      <c r="V1015" s="43">
        <v>10.4618</v>
      </c>
      <c r="W1015" s="41">
        <v>7.7189999999999994</v>
      </c>
      <c r="X1015" s="42">
        <v>6.9997000000000007</v>
      </c>
      <c r="Y1015" s="43">
        <v>5.9681999999999995</v>
      </c>
      <c r="Z1015" s="54"/>
      <c r="AA1015" s="54"/>
      <c r="AB1015" s="55"/>
      <c r="AC1015" s="56"/>
    </row>
    <row r="1016" spans="1:29" x14ac:dyDescent="0.15">
      <c r="A1016" s="25"/>
      <c r="C1016" s="29" t="s">
        <v>34</v>
      </c>
      <c r="D1016" s="40">
        <v>4.4009999999999998</v>
      </c>
      <c r="E1016" s="41">
        <v>6.7372000000000005</v>
      </c>
      <c r="F1016" s="42">
        <v>3.7382999999999997</v>
      </c>
      <c r="G1016" s="43">
        <v>4.4436999999999998</v>
      </c>
      <c r="H1016" s="41">
        <v>3.25</v>
      </c>
      <c r="I1016" s="42">
        <v>3.75</v>
      </c>
      <c r="J1016" s="42">
        <v>2.25</v>
      </c>
      <c r="K1016" s="42">
        <v>4.25</v>
      </c>
      <c r="L1016" s="42">
        <v>9.75</v>
      </c>
      <c r="M1016" s="43">
        <v>10.5</v>
      </c>
      <c r="N1016" s="44">
        <v>4.7197999999999993</v>
      </c>
      <c r="O1016" s="44">
        <v>4.0867000000000004</v>
      </c>
      <c r="P1016" s="41">
        <v>4.0181000000000004</v>
      </c>
      <c r="Q1016" s="44">
        <v>3.8135000000000003</v>
      </c>
      <c r="R1016" s="44">
        <v>5.0198</v>
      </c>
      <c r="S1016" s="44">
        <v>4.9939</v>
      </c>
      <c r="T1016" s="41">
        <v>5.1909999999999998</v>
      </c>
      <c r="U1016" s="42">
        <v>3.8353999999999999</v>
      </c>
      <c r="V1016" s="43">
        <v>2.9672000000000001</v>
      </c>
      <c r="W1016" s="41">
        <v>2.5219999999999998</v>
      </c>
      <c r="X1016" s="42">
        <v>4.0381</v>
      </c>
      <c r="Y1016" s="43">
        <v>5.8601999999999999</v>
      </c>
      <c r="Z1016" s="54"/>
      <c r="AA1016" s="54"/>
      <c r="AB1016" s="55"/>
      <c r="AC1016" s="56"/>
    </row>
    <row r="1017" spans="1:29" x14ac:dyDescent="0.15">
      <c r="A1017" s="25"/>
      <c r="C1017" s="29" t="s">
        <v>545</v>
      </c>
      <c r="D1017" s="40">
        <v>0.67900000000000005</v>
      </c>
      <c r="E1017" s="41">
        <v>2.5468999999999999</v>
      </c>
      <c r="F1017" s="42">
        <v>0.1459</v>
      </c>
      <c r="G1017" s="43">
        <v>0.69479999999999997</v>
      </c>
      <c r="H1017" s="41">
        <v>0.5</v>
      </c>
      <c r="I1017" s="42">
        <v>1</v>
      </c>
      <c r="J1017" s="42">
        <v>0.5</v>
      </c>
      <c r="K1017" s="42">
        <v>0.75</v>
      </c>
      <c r="L1017" s="42">
        <v>0.75</v>
      </c>
      <c r="M1017" s="43">
        <v>0</v>
      </c>
      <c r="N1017" s="44">
        <v>0.55330000000000001</v>
      </c>
      <c r="O1017" s="44">
        <v>0.80289999999999995</v>
      </c>
      <c r="P1017" s="41">
        <v>0.1157</v>
      </c>
      <c r="Q1017" s="44">
        <v>0.81550000000000011</v>
      </c>
      <c r="R1017" s="44">
        <v>0.2611</v>
      </c>
      <c r="S1017" s="44">
        <v>1.617</v>
      </c>
      <c r="T1017" s="41">
        <v>0.98119999999999996</v>
      </c>
      <c r="U1017" s="42">
        <v>0.30199999999999999</v>
      </c>
      <c r="V1017" s="43">
        <v>0.30399999999999999</v>
      </c>
      <c r="W1017" s="41">
        <v>0.24829999999999999</v>
      </c>
      <c r="X1017" s="42">
        <v>0.57400000000000007</v>
      </c>
      <c r="Y1017" s="43">
        <v>1.0312999999999999</v>
      </c>
      <c r="Z1017" s="54"/>
      <c r="AA1017" s="54"/>
      <c r="AB1017" s="55"/>
      <c r="AC1017" s="56"/>
    </row>
    <row r="1018" spans="1:29" s="57" customFormat="1" x14ac:dyDescent="0.15">
      <c r="A1018" s="26"/>
      <c r="B1018" s="26"/>
      <c r="C1018" s="31" t="s">
        <v>35</v>
      </c>
      <c r="D1018" s="49">
        <f>(D1007*1+D1008*2+D1009*3+D1010*4+D1011*5+D1012*6+D1013*7+D1014*8+D1015*9+D1016*10)/SUM(D1007:D1016)</f>
        <v>5.8055029762144486</v>
      </c>
      <c r="E1018" s="50">
        <f t="shared" ref="E1018:Y1018" si="74">(E1007*1+E1008*2+E1009*3+E1010*4+E1011*5+E1012*6+E1013*7+E1014*8+E1015*9+E1016*10)/SUM(E1007:E1016)</f>
        <v>5.1674496065803899</v>
      </c>
      <c r="F1018" s="51">
        <f t="shared" si="74"/>
        <v>5.8820079676167873</v>
      </c>
      <c r="G1018" s="52">
        <f t="shared" si="74"/>
        <v>5.899398118730824</v>
      </c>
      <c r="H1018" s="50">
        <f t="shared" si="74"/>
        <v>5.6683417085427132</v>
      </c>
      <c r="I1018" s="51">
        <f t="shared" si="74"/>
        <v>5.5252525252525251</v>
      </c>
      <c r="J1018" s="51">
        <f t="shared" si="74"/>
        <v>6.0276381909547743</v>
      </c>
      <c r="K1018" s="51">
        <f t="shared" si="74"/>
        <v>5.8463476070528966</v>
      </c>
      <c r="L1018" s="51">
        <f t="shared" si="74"/>
        <v>6.5314861460957179</v>
      </c>
      <c r="M1018" s="52">
        <f t="shared" si="74"/>
        <v>5.83</v>
      </c>
      <c r="N1018" s="53">
        <f t="shared" si="74"/>
        <v>5.8296102334215201</v>
      </c>
      <c r="O1018" s="53">
        <f t="shared" si="74"/>
        <v>5.7816748490377723</v>
      </c>
      <c r="P1018" s="50">
        <f t="shared" si="74"/>
        <v>5.7630746404336231</v>
      </c>
      <c r="Q1018" s="53">
        <f t="shared" si="74"/>
        <v>5.8086759436444773</v>
      </c>
      <c r="R1018" s="53">
        <f t="shared" si="74"/>
        <v>5.8255876092477452</v>
      </c>
      <c r="S1018" s="53">
        <f t="shared" si="74"/>
        <v>5.8372806656441307</v>
      </c>
      <c r="T1018" s="50">
        <f t="shared" si="74"/>
        <v>5.8242796562669472</v>
      </c>
      <c r="U1018" s="51">
        <f t="shared" si="74"/>
        <v>5.6283899945635714</v>
      </c>
      <c r="V1018" s="52">
        <f t="shared" si="74"/>
        <v>5.9441983070517441</v>
      </c>
      <c r="W1018" s="50">
        <f t="shared" si="74"/>
        <v>5.8209846839856532</v>
      </c>
      <c r="X1018" s="51">
        <f t="shared" si="74"/>
        <v>5.8952445992442613</v>
      </c>
      <c r="Y1018" s="52">
        <f t="shared" si="74"/>
        <v>5.7086240397216494</v>
      </c>
      <c r="Z1018" s="54"/>
      <c r="AA1018" s="54"/>
      <c r="AB1018" s="55"/>
      <c r="AC1018" s="56"/>
    </row>
    <row r="1019" spans="1:29" x14ac:dyDescent="0.15">
      <c r="A1019" s="25"/>
      <c r="D1019" s="40"/>
      <c r="E1019" s="41"/>
      <c r="F1019" s="42"/>
      <c r="G1019" s="43"/>
      <c r="H1019" s="41"/>
      <c r="I1019" s="42"/>
      <c r="J1019" s="42"/>
      <c r="K1019" s="42"/>
      <c r="L1019" s="42"/>
      <c r="M1019" s="43"/>
      <c r="N1019" s="44"/>
      <c r="O1019" s="44"/>
      <c r="P1019" s="41"/>
      <c r="Q1019" s="44"/>
      <c r="R1019" s="44"/>
      <c r="S1019" s="44"/>
      <c r="T1019" s="41"/>
      <c r="U1019" s="42"/>
      <c r="V1019" s="43"/>
      <c r="W1019" s="41"/>
      <c r="X1019" s="42"/>
      <c r="Y1019" s="43"/>
      <c r="Z1019" s="44"/>
      <c r="AA1019" s="44"/>
      <c r="AB1019" s="44"/>
      <c r="AC1019" s="43"/>
    </row>
    <row r="1020" spans="1:29" ht="56" x14ac:dyDescent="0.15">
      <c r="A1020" s="25"/>
      <c r="B1020" s="24" t="s">
        <v>278</v>
      </c>
      <c r="C1020" s="30" t="s">
        <v>279</v>
      </c>
      <c r="D1020" s="40"/>
      <c r="E1020" s="41"/>
      <c r="F1020" s="42"/>
      <c r="G1020" s="43"/>
      <c r="H1020" s="41"/>
      <c r="I1020" s="42"/>
      <c r="J1020" s="42"/>
      <c r="K1020" s="42"/>
      <c r="L1020" s="42"/>
      <c r="M1020" s="43"/>
      <c r="N1020" s="44"/>
      <c r="O1020" s="44"/>
      <c r="P1020" s="41"/>
      <c r="Q1020" s="44"/>
      <c r="R1020" s="44"/>
      <c r="S1020" s="44"/>
      <c r="T1020" s="41"/>
      <c r="U1020" s="42"/>
      <c r="V1020" s="43"/>
      <c r="W1020" s="41"/>
      <c r="X1020" s="42"/>
      <c r="Y1020" s="43"/>
      <c r="Z1020" s="44"/>
      <c r="AA1020" s="44"/>
      <c r="AB1020" s="44"/>
      <c r="AC1020" s="43"/>
    </row>
    <row r="1021" spans="1:29" x14ac:dyDescent="0.15">
      <c r="A1021" s="25"/>
      <c r="C1021" s="29" t="s">
        <v>770</v>
      </c>
      <c r="D1021" s="40">
        <v>9.3710000000000004</v>
      </c>
      <c r="E1021" s="41">
        <v>23.871000000000002</v>
      </c>
      <c r="F1021" s="42">
        <v>7.1482000000000001</v>
      </c>
      <c r="G1021" s="43">
        <v>7.8851000000000004</v>
      </c>
      <c r="H1021" s="41">
        <v>16.5</v>
      </c>
      <c r="I1021" s="42">
        <v>8.25</v>
      </c>
      <c r="J1021" s="42">
        <v>4.5</v>
      </c>
      <c r="K1021" s="42">
        <v>4.75</v>
      </c>
      <c r="L1021" s="42">
        <v>5</v>
      </c>
      <c r="M1021" s="43">
        <v>5</v>
      </c>
      <c r="N1021" s="44">
        <v>8.7998999999999992</v>
      </c>
      <c r="O1021" s="44">
        <v>9.934099999999999</v>
      </c>
      <c r="P1021" s="41">
        <v>6.7338999999999993</v>
      </c>
      <c r="Q1021" s="44">
        <v>10.601199999999999</v>
      </c>
      <c r="R1021" s="44">
        <v>9.7109000000000005</v>
      </c>
      <c r="S1021" s="44">
        <v>10.202</v>
      </c>
      <c r="T1021" s="41">
        <v>8.785400000000001</v>
      </c>
      <c r="U1021" s="42">
        <v>11.0733</v>
      </c>
      <c r="V1021" s="43">
        <v>9.0625</v>
      </c>
      <c r="W1021" s="41">
        <v>8.4010999999999996</v>
      </c>
      <c r="X1021" s="42">
        <v>9.7429000000000006</v>
      </c>
      <c r="Y1021" s="43">
        <v>9.6570999999999998</v>
      </c>
      <c r="Z1021" s="54"/>
      <c r="AA1021" s="54"/>
      <c r="AB1021" s="55"/>
      <c r="AC1021" s="56"/>
    </row>
    <row r="1022" spans="1:29" x14ac:dyDescent="0.15">
      <c r="A1022" s="25"/>
      <c r="C1022" s="29">
        <v>2</v>
      </c>
      <c r="D1022" s="40">
        <v>5.1870000000000003</v>
      </c>
      <c r="E1022" s="41">
        <v>6.7677000000000005</v>
      </c>
      <c r="F1022" s="42">
        <v>4.7515000000000001</v>
      </c>
      <c r="G1022" s="43">
        <v>5.0768000000000004</v>
      </c>
      <c r="H1022" s="41">
        <v>5</v>
      </c>
      <c r="I1022" s="42">
        <v>7.0000000000000009</v>
      </c>
      <c r="J1022" s="42">
        <v>4.25</v>
      </c>
      <c r="K1022" s="42">
        <v>5</v>
      </c>
      <c r="L1022" s="42">
        <v>3.5000000000000004</v>
      </c>
      <c r="M1022" s="43">
        <v>2.5</v>
      </c>
      <c r="N1022" s="44">
        <v>4.6365000000000007</v>
      </c>
      <c r="O1022" s="44">
        <v>5.7298</v>
      </c>
      <c r="P1022" s="41">
        <v>5.9403999999999995</v>
      </c>
      <c r="Q1022" s="44">
        <v>4.8357999999999999</v>
      </c>
      <c r="R1022" s="44">
        <v>4.3697999999999997</v>
      </c>
      <c r="S1022" s="44">
        <v>5.8273999999999999</v>
      </c>
      <c r="T1022" s="41">
        <v>4.2484999999999999</v>
      </c>
      <c r="U1022" s="42">
        <v>7.1466000000000003</v>
      </c>
      <c r="V1022" s="43">
        <v>5.5058000000000007</v>
      </c>
      <c r="W1022" s="41">
        <v>5.6852999999999998</v>
      </c>
      <c r="X1022" s="42">
        <v>5.7211999999999996</v>
      </c>
      <c r="Y1022" s="43">
        <v>4.4398999999999997</v>
      </c>
      <c r="Z1022" s="54"/>
      <c r="AA1022" s="54"/>
      <c r="AB1022" s="55"/>
      <c r="AC1022" s="56"/>
    </row>
    <row r="1023" spans="1:29" x14ac:dyDescent="0.15">
      <c r="A1023" s="25"/>
      <c r="C1023" s="29">
        <v>3</v>
      </c>
      <c r="D1023" s="40">
        <v>6.2110000000000003</v>
      </c>
      <c r="E1023" s="41">
        <v>5.5056000000000003</v>
      </c>
      <c r="F1023" s="42">
        <v>6.8597000000000001</v>
      </c>
      <c r="G1023" s="43">
        <v>5.5976999999999997</v>
      </c>
      <c r="H1023" s="41">
        <v>7.0000000000000009</v>
      </c>
      <c r="I1023" s="42">
        <v>6.75</v>
      </c>
      <c r="J1023" s="42">
        <v>6</v>
      </c>
      <c r="K1023" s="42">
        <v>5.75</v>
      </c>
      <c r="L1023" s="42">
        <v>4.25</v>
      </c>
      <c r="M1023" s="43">
        <v>4</v>
      </c>
      <c r="N1023" s="44">
        <v>6.4560000000000004</v>
      </c>
      <c r="O1023" s="44">
        <v>5.9693000000000005</v>
      </c>
      <c r="P1023" s="41">
        <v>5.9676999999999998</v>
      </c>
      <c r="Q1023" s="44">
        <v>6.6746999999999996</v>
      </c>
      <c r="R1023" s="44">
        <v>6.9177</v>
      </c>
      <c r="S1023" s="44">
        <v>5.2052000000000005</v>
      </c>
      <c r="T1023" s="41">
        <v>5.1738999999999997</v>
      </c>
      <c r="U1023" s="42">
        <v>6.9480000000000004</v>
      </c>
      <c r="V1023" s="43">
        <v>8.1433999999999997</v>
      </c>
      <c r="W1023" s="41">
        <v>6.8967999999999998</v>
      </c>
      <c r="X1023" s="42">
        <v>7.1862999999999992</v>
      </c>
      <c r="Y1023" s="43">
        <v>4.9541000000000004</v>
      </c>
      <c r="Z1023" s="54"/>
      <c r="AA1023" s="54"/>
      <c r="AB1023" s="55"/>
      <c r="AC1023" s="56"/>
    </row>
    <row r="1024" spans="1:29" x14ac:dyDescent="0.15">
      <c r="A1024" s="25"/>
      <c r="C1024" s="29">
        <v>4</v>
      </c>
      <c r="D1024" s="40">
        <v>6.4269000000000007</v>
      </c>
      <c r="E1024" s="41">
        <v>7.4252000000000002</v>
      </c>
      <c r="F1024" s="42">
        <v>6.3173000000000004</v>
      </c>
      <c r="G1024" s="43">
        <v>6.3367000000000004</v>
      </c>
      <c r="H1024" s="41">
        <v>6.25</v>
      </c>
      <c r="I1024" s="42">
        <v>8.5</v>
      </c>
      <c r="J1024" s="42">
        <v>4.75</v>
      </c>
      <c r="K1024" s="42">
        <v>7.75</v>
      </c>
      <c r="L1024" s="42">
        <v>3.25</v>
      </c>
      <c r="M1024" s="43">
        <v>4.5</v>
      </c>
      <c r="N1024" s="44">
        <v>6.45</v>
      </c>
      <c r="O1024" s="44">
        <v>6.4042000000000003</v>
      </c>
      <c r="P1024" s="41">
        <v>8.4375</v>
      </c>
      <c r="Q1024" s="44">
        <v>5.9499000000000004</v>
      </c>
      <c r="R1024" s="44">
        <v>5.8102</v>
      </c>
      <c r="S1024" s="44">
        <v>5.4899000000000004</v>
      </c>
      <c r="T1024" s="41">
        <v>6.2420999999999998</v>
      </c>
      <c r="U1024" s="42">
        <v>8.6497000000000011</v>
      </c>
      <c r="V1024" s="43">
        <v>4.4799999999999995</v>
      </c>
      <c r="W1024" s="41">
        <v>6.8604000000000003</v>
      </c>
      <c r="X1024" s="42">
        <v>5.3851000000000004</v>
      </c>
      <c r="Y1024" s="43">
        <v>7.1840999999999999</v>
      </c>
      <c r="Z1024" s="54"/>
      <c r="AA1024" s="54"/>
      <c r="AB1024" s="55"/>
      <c r="AC1024" s="56"/>
    </row>
    <row r="1025" spans="1:29" x14ac:dyDescent="0.15">
      <c r="A1025" s="25"/>
      <c r="C1025" s="29">
        <v>5</v>
      </c>
      <c r="D1025" s="40">
        <v>13.2037</v>
      </c>
      <c r="E1025" s="41">
        <v>14.454600000000001</v>
      </c>
      <c r="F1025" s="42">
        <v>13.6736</v>
      </c>
      <c r="G1025" s="43">
        <v>12.631700000000002</v>
      </c>
      <c r="H1025" s="41">
        <v>12.25</v>
      </c>
      <c r="I1025" s="42">
        <v>13</v>
      </c>
      <c r="J1025" s="42">
        <v>13</v>
      </c>
      <c r="K1025" s="42">
        <v>16.75</v>
      </c>
      <c r="L1025" s="42">
        <v>11.5</v>
      </c>
      <c r="M1025" s="43">
        <v>17.75</v>
      </c>
      <c r="N1025" s="44">
        <v>12.8857</v>
      </c>
      <c r="O1025" s="44">
        <v>13.517199999999999</v>
      </c>
      <c r="P1025" s="41">
        <v>11.651</v>
      </c>
      <c r="Q1025" s="44">
        <v>12.1547</v>
      </c>
      <c r="R1025" s="44">
        <v>17.782899999999998</v>
      </c>
      <c r="S1025" s="44">
        <v>11.4316</v>
      </c>
      <c r="T1025" s="41">
        <v>14.797800000000001</v>
      </c>
      <c r="U1025" s="42">
        <v>10.353</v>
      </c>
      <c r="V1025" s="43">
        <v>12.214700000000001</v>
      </c>
      <c r="W1025" s="41">
        <v>14.170399999999999</v>
      </c>
      <c r="X1025" s="42">
        <v>12.381</v>
      </c>
      <c r="Y1025" s="43">
        <v>13.159299999999998</v>
      </c>
      <c r="Z1025" s="54"/>
      <c r="AA1025" s="54"/>
      <c r="AB1025" s="55"/>
      <c r="AC1025" s="56"/>
    </row>
    <row r="1026" spans="1:29" x14ac:dyDescent="0.15">
      <c r="A1026" s="25"/>
      <c r="C1026" s="29">
        <v>6</v>
      </c>
      <c r="D1026" s="40">
        <v>14.105599999999999</v>
      </c>
      <c r="E1026" s="41">
        <v>7.7059000000000006</v>
      </c>
      <c r="F1026" s="42">
        <v>15.6745</v>
      </c>
      <c r="G1026" s="43">
        <v>14.383099999999999</v>
      </c>
      <c r="H1026" s="41">
        <v>13.25</v>
      </c>
      <c r="I1026" s="42">
        <v>16.75</v>
      </c>
      <c r="J1026" s="42">
        <v>20</v>
      </c>
      <c r="K1026" s="42">
        <v>11.25</v>
      </c>
      <c r="L1026" s="42">
        <v>7.75</v>
      </c>
      <c r="M1026" s="43">
        <v>7.75</v>
      </c>
      <c r="N1026" s="44">
        <v>13.203599999999998</v>
      </c>
      <c r="O1026" s="44">
        <v>14.995100000000001</v>
      </c>
      <c r="P1026" s="41">
        <v>14.2484</v>
      </c>
      <c r="Q1026" s="44">
        <v>15.4053</v>
      </c>
      <c r="R1026" s="44">
        <v>13.7395</v>
      </c>
      <c r="S1026" s="44">
        <v>12.6471</v>
      </c>
      <c r="T1026" s="41">
        <v>12.7178</v>
      </c>
      <c r="U1026" s="42">
        <v>13.689000000000002</v>
      </c>
      <c r="V1026" s="43">
        <v>18.262700000000002</v>
      </c>
      <c r="W1026" s="41">
        <v>16.4114</v>
      </c>
      <c r="X1026" s="42">
        <v>15.2034</v>
      </c>
      <c r="Y1026" s="43">
        <v>11.6724</v>
      </c>
      <c r="Z1026" s="54"/>
      <c r="AA1026" s="54"/>
      <c r="AB1026" s="55"/>
      <c r="AC1026" s="56"/>
    </row>
    <row r="1027" spans="1:29" x14ac:dyDescent="0.15">
      <c r="A1027" s="25"/>
      <c r="C1027" s="29">
        <v>7</v>
      </c>
      <c r="D1027" s="40">
        <v>14.690600000000002</v>
      </c>
      <c r="E1027" s="41">
        <v>5.8118999999999996</v>
      </c>
      <c r="F1027" s="42">
        <v>15.978100000000001</v>
      </c>
      <c r="G1027" s="43">
        <v>15.767000000000001</v>
      </c>
      <c r="H1027" s="41">
        <v>14.75</v>
      </c>
      <c r="I1027" s="42">
        <v>13.25</v>
      </c>
      <c r="J1027" s="42">
        <v>20.5</v>
      </c>
      <c r="K1027" s="42">
        <v>11</v>
      </c>
      <c r="L1027" s="42">
        <v>13.750000000000002</v>
      </c>
      <c r="M1027" s="43">
        <v>17.25</v>
      </c>
      <c r="N1027" s="44">
        <v>16.3461</v>
      </c>
      <c r="O1027" s="44">
        <v>13.0581</v>
      </c>
      <c r="P1027" s="41">
        <v>14.708499999999999</v>
      </c>
      <c r="Q1027" s="44">
        <v>12.8186</v>
      </c>
      <c r="R1027" s="44">
        <v>15.138399999999999</v>
      </c>
      <c r="S1027" s="44">
        <v>16.242799999999999</v>
      </c>
      <c r="T1027" s="41">
        <v>15.025600000000001</v>
      </c>
      <c r="U1027" s="42">
        <v>13.7538</v>
      </c>
      <c r="V1027" s="43">
        <v>14.899799999999999</v>
      </c>
      <c r="W1027" s="41">
        <v>13.017200000000001</v>
      </c>
      <c r="X1027" s="42">
        <v>15.0442</v>
      </c>
      <c r="Y1027" s="43">
        <v>15.440400000000002</v>
      </c>
      <c r="Z1027" s="54"/>
      <c r="AA1027" s="54"/>
      <c r="AB1027" s="55"/>
      <c r="AC1027" s="56"/>
    </row>
    <row r="1028" spans="1:29" x14ac:dyDescent="0.15">
      <c r="A1028" s="25"/>
      <c r="C1028" s="29">
        <v>8</v>
      </c>
      <c r="D1028" s="40">
        <v>18.556699999999999</v>
      </c>
      <c r="E1028" s="41">
        <v>13.226699999999999</v>
      </c>
      <c r="F1028" s="42">
        <v>19.931699999999999</v>
      </c>
      <c r="G1028" s="43">
        <v>18.709799999999998</v>
      </c>
      <c r="H1028" s="41">
        <v>14.000000000000002</v>
      </c>
      <c r="I1028" s="42">
        <v>17.75</v>
      </c>
      <c r="J1028" s="42">
        <v>20.75</v>
      </c>
      <c r="K1028" s="42">
        <v>23.5</v>
      </c>
      <c r="L1028" s="42">
        <v>25.5</v>
      </c>
      <c r="M1028" s="43">
        <v>17.5</v>
      </c>
      <c r="N1028" s="44">
        <v>19.516200000000001</v>
      </c>
      <c r="O1028" s="44">
        <v>17.610400000000002</v>
      </c>
      <c r="P1028" s="41">
        <v>18.914000000000001</v>
      </c>
      <c r="Q1028" s="44">
        <v>20.062899999999999</v>
      </c>
      <c r="R1028" s="44">
        <v>14.6311</v>
      </c>
      <c r="S1028" s="44">
        <v>20.418400000000002</v>
      </c>
      <c r="T1028" s="41">
        <v>18.930299999999999</v>
      </c>
      <c r="U1028" s="42">
        <v>16.328699999999998</v>
      </c>
      <c r="V1028" s="43">
        <v>19.7392</v>
      </c>
      <c r="W1028" s="41">
        <v>20.064</v>
      </c>
      <c r="X1028" s="42">
        <v>18.035499999999999</v>
      </c>
      <c r="Y1028" s="43">
        <v>18.099799999999998</v>
      </c>
      <c r="Z1028" s="54"/>
      <c r="AA1028" s="54"/>
      <c r="AB1028" s="55"/>
      <c r="AC1028" s="56"/>
    </row>
    <row r="1029" spans="1:29" x14ac:dyDescent="0.15">
      <c r="A1029" s="25"/>
      <c r="C1029" s="29">
        <v>9</v>
      </c>
      <c r="D1029" s="40">
        <v>7.1568999999999994</v>
      </c>
      <c r="E1029" s="41">
        <v>8.1205999999999996</v>
      </c>
      <c r="F1029" s="42">
        <v>6.0030999999999999</v>
      </c>
      <c r="G1029" s="43">
        <v>7.934099999999999</v>
      </c>
      <c r="H1029" s="41">
        <v>6.25</v>
      </c>
      <c r="I1029" s="42">
        <v>4.5</v>
      </c>
      <c r="J1029" s="42">
        <v>4</v>
      </c>
      <c r="K1029" s="42">
        <v>9.25</v>
      </c>
      <c r="L1029" s="42">
        <v>16.25</v>
      </c>
      <c r="M1029" s="43">
        <v>11.75</v>
      </c>
      <c r="N1029" s="44">
        <v>6.9565999999999999</v>
      </c>
      <c r="O1029" s="44">
        <v>7.3544999999999998</v>
      </c>
      <c r="P1029" s="41">
        <v>7.4648999999999992</v>
      </c>
      <c r="Q1029" s="44">
        <v>6.5442999999999998</v>
      </c>
      <c r="R1029" s="44">
        <v>7.4594999999999994</v>
      </c>
      <c r="S1029" s="44">
        <v>7.3744000000000005</v>
      </c>
      <c r="T1029" s="41">
        <v>8.3292999999999999</v>
      </c>
      <c r="U1029" s="42">
        <v>7.0600999999999994</v>
      </c>
      <c r="V1029" s="43">
        <v>4.2107999999999999</v>
      </c>
      <c r="W1029" s="41">
        <v>4.5965999999999996</v>
      </c>
      <c r="X1029" s="42">
        <v>6.8731</v>
      </c>
      <c r="Y1029" s="43">
        <v>8.9583999999999993</v>
      </c>
      <c r="Z1029" s="54"/>
      <c r="AA1029" s="54"/>
      <c r="AB1029" s="55"/>
      <c r="AC1029" s="56"/>
    </row>
    <row r="1030" spans="1:29" x14ac:dyDescent="0.15">
      <c r="A1030" s="25"/>
      <c r="C1030" s="29" t="s">
        <v>34</v>
      </c>
      <c r="D1030" s="40">
        <v>4.7309999999999999</v>
      </c>
      <c r="E1030" s="41">
        <v>6.4141000000000004</v>
      </c>
      <c r="F1030" s="42">
        <v>3.3954999999999997</v>
      </c>
      <c r="G1030" s="43">
        <v>5.3164999999999996</v>
      </c>
      <c r="H1030" s="41">
        <v>4</v>
      </c>
      <c r="I1030" s="42">
        <v>4</v>
      </c>
      <c r="J1030" s="42">
        <v>2.25</v>
      </c>
      <c r="K1030" s="42">
        <v>4.75</v>
      </c>
      <c r="L1030" s="42">
        <v>9</v>
      </c>
      <c r="M1030" s="43">
        <v>12</v>
      </c>
      <c r="N1030" s="44">
        <v>4.6921999999999997</v>
      </c>
      <c r="O1030" s="44">
        <v>4.7693000000000003</v>
      </c>
      <c r="P1030" s="41">
        <v>5.9336000000000002</v>
      </c>
      <c r="Q1030" s="44">
        <v>4.5059000000000005</v>
      </c>
      <c r="R1030" s="44">
        <v>4.1258999999999997</v>
      </c>
      <c r="S1030" s="44">
        <v>4.4533999999999994</v>
      </c>
      <c r="T1030" s="41">
        <v>5.2282000000000002</v>
      </c>
      <c r="U1030" s="42">
        <v>4.6958000000000002</v>
      </c>
      <c r="V1030" s="43">
        <v>3.4812999999999996</v>
      </c>
      <c r="W1030" s="41">
        <v>3.5628000000000002</v>
      </c>
      <c r="X1030" s="42">
        <v>4.0072999999999999</v>
      </c>
      <c r="Y1030" s="43">
        <v>6.1129999999999995</v>
      </c>
      <c r="Z1030" s="54"/>
      <c r="AA1030" s="54"/>
      <c r="AB1030" s="55"/>
      <c r="AC1030" s="56"/>
    </row>
    <row r="1031" spans="1:29" x14ac:dyDescent="0.15">
      <c r="A1031" s="25"/>
      <c r="C1031" s="29" t="s">
        <v>545</v>
      </c>
      <c r="D1031" s="40">
        <v>0.35970000000000002</v>
      </c>
      <c r="E1031" s="41">
        <v>0.6966</v>
      </c>
      <c r="F1031" s="42">
        <v>0.26679999999999998</v>
      </c>
      <c r="G1031" s="43">
        <v>0.36150000000000004</v>
      </c>
      <c r="H1031" s="41">
        <v>0.75</v>
      </c>
      <c r="I1031" s="42">
        <v>0.25</v>
      </c>
      <c r="J1031" s="42">
        <v>0</v>
      </c>
      <c r="K1031" s="42">
        <v>0.25</v>
      </c>
      <c r="L1031" s="42">
        <v>0.25</v>
      </c>
      <c r="M1031" s="43">
        <v>0</v>
      </c>
      <c r="N1031" s="44">
        <v>5.7099999999999998E-2</v>
      </c>
      <c r="O1031" s="44">
        <v>0.65800000000000003</v>
      </c>
      <c r="P1031" s="41">
        <v>0</v>
      </c>
      <c r="Q1031" s="44">
        <v>0.44669999999999999</v>
      </c>
      <c r="R1031" s="44">
        <v>0.31409999999999999</v>
      </c>
      <c r="S1031" s="44">
        <v>0.70789999999999997</v>
      </c>
      <c r="T1031" s="41">
        <v>0.52129999999999999</v>
      </c>
      <c r="U1031" s="42">
        <v>0.30199999999999999</v>
      </c>
      <c r="V1031" s="43">
        <v>0</v>
      </c>
      <c r="W1031" s="41">
        <v>0.33400000000000002</v>
      </c>
      <c r="X1031" s="42">
        <v>0.41980000000000006</v>
      </c>
      <c r="Y1031" s="43">
        <v>0.32150000000000001</v>
      </c>
      <c r="Z1031" s="54"/>
      <c r="AA1031" s="54"/>
      <c r="AB1031" s="55"/>
      <c r="AC1031" s="56"/>
    </row>
    <row r="1032" spans="1:29" s="57" customFormat="1" x14ac:dyDescent="0.15">
      <c r="A1032" s="26"/>
      <c r="B1032" s="26"/>
      <c r="C1032" s="31" t="s">
        <v>35</v>
      </c>
      <c r="D1032" s="49">
        <f>(D1021*1+D1022*2+D1023*3+D1024*4+D1025*5+D1026*6+D1027*7+D1028*8+D1029*9+D1030*10)/SUM(D1021:D1030)</f>
        <v>5.7983267831120706</v>
      </c>
      <c r="E1032" s="50">
        <f t="shared" ref="E1032:Y1032" si="75">(E1021*1+E1022*2+E1023*3+E1024*4+E1025*5+E1026*6+E1027*7+E1028*8+E1029*9+E1030*10)/SUM(E1021:E1030)</f>
        <v>4.8926440511040425</v>
      </c>
      <c r="F1032" s="51">
        <f t="shared" si="75"/>
        <v>5.8576050903811376</v>
      </c>
      <c r="G1032" s="52">
        <f t="shared" si="75"/>
        <v>5.9641102585847827</v>
      </c>
      <c r="H1032" s="50">
        <f t="shared" si="75"/>
        <v>5.2871536523929468</v>
      </c>
      <c r="I1032" s="51">
        <f t="shared" si="75"/>
        <v>5.5864661654135341</v>
      </c>
      <c r="J1032" s="51">
        <f t="shared" si="75"/>
        <v>6.03</v>
      </c>
      <c r="K1032" s="51">
        <f t="shared" si="75"/>
        <v>6.1152882205513786</v>
      </c>
      <c r="L1032" s="51">
        <f t="shared" si="75"/>
        <v>6.7994987468671679</v>
      </c>
      <c r="M1032" s="52">
        <f t="shared" si="75"/>
        <v>6.6174999999999997</v>
      </c>
      <c r="N1032" s="53">
        <f t="shared" si="75"/>
        <v>5.8731064168704519</v>
      </c>
      <c r="O1032" s="53">
        <f t="shared" si="75"/>
        <v>5.724148899760424</v>
      </c>
      <c r="P1032" s="50">
        <f t="shared" si="75"/>
        <v>5.948053948053948</v>
      </c>
      <c r="Q1032" s="53">
        <f t="shared" si="75"/>
        <v>5.7405721357303063</v>
      </c>
      <c r="R1032" s="53">
        <f t="shared" si="75"/>
        <v>5.6698891217313578</v>
      </c>
      <c r="S1032" s="53">
        <f t="shared" si="75"/>
        <v>5.8456051935600186</v>
      </c>
      <c r="T1032" s="50">
        <f t="shared" si="75"/>
        <v>5.9503633433823664</v>
      </c>
      <c r="U1032" s="51">
        <f t="shared" si="75"/>
        <v>5.5378583321631316</v>
      </c>
      <c r="V1032" s="52">
        <f t="shared" si="75"/>
        <v>5.6799526400947187</v>
      </c>
      <c r="W1032" s="50">
        <f t="shared" si="75"/>
        <v>5.6775018561997088</v>
      </c>
      <c r="X1032" s="51">
        <f t="shared" si="75"/>
        <v>5.7133390239003816</v>
      </c>
      <c r="Y1032" s="52">
        <f t="shared" si="75"/>
        <v>5.9451466464683964</v>
      </c>
      <c r="Z1032" s="54"/>
      <c r="AA1032" s="54"/>
      <c r="AB1032" s="55"/>
      <c r="AC1032" s="56"/>
    </row>
    <row r="1033" spans="1:29" x14ac:dyDescent="0.15">
      <c r="A1033" s="25"/>
      <c r="D1033" s="40"/>
      <c r="E1033" s="41"/>
      <c r="F1033" s="42"/>
      <c r="G1033" s="43"/>
      <c r="H1033" s="41"/>
      <c r="I1033" s="42"/>
      <c r="J1033" s="42"/>
      <c r="K1033" s="42"/>
      <c r="L1033" s="42"/>
      <c r="M1033" s="43"/>
      <c r="N1033" s="44"/>
      <c r="O1033" s="44"/>
      <c r="P1033" s="41"/>
      <c r="Q1033" s="44"/>
      <c r="R1033" s="44"/>
      <c r="S1033" s="44"/>
      <c r="T1033" s="41"/>
      <c r="U1033" s="42"/>
      <c r="V1033" s="43"/>
      <c r="W1033" s="41"/>
      <c r="X1033" s="42"/>
      <c r="Y1033" s="43"/>
      <c r="Z1033" s="44"/>
      <c r="AA1033" s="44"/>
      <c r="AB1033" s="44"/>
      <c r="AC1033" s="43"/>
    </row>
    <row r="1034" spans="1:29" ht="56" x14ac:dyDescent="0.15">
      <c r="A1034" s="25"/>
      <c r="B1034" s="24" t="s">
        <v>280</v>
      </c>
      <c r="C1034" s="30" t="s">
        <v>281</v>
      </c>
      <c r="D1034" s="40"/>
      <c r="E1034" s="41"/>
      <c r="F1034" s="42"/>
      <c r="G1034" s="43"/>
      <c r="H1034" s="41"/>
      <c r="I1034" s="42"/>
      <c r="J1034" s="42"/>
      <c r="K1034" s="42"/>
      <c r="L1034" s="42"/>
      <c r="M1034" s="43"/>
      <c r="N1034" s="44"/>
      <c r="O1034" s="44"/>
      <c r="P1034" s="41"/>
      <c r="Q1034" s="44"/>
      <c r="R1034" s="44"/>
      <c r="S1034" s="44"/>
      <c r="T1034" s="41"/>
      <c r="U1034" s="42"/>
      <c r="V1034" s="43"/>
      <c r="W1034" s="41"/>
      <c r="X1034" s="42"/>
      <c r="Y1034" s="43"/>
      <c r="Z1034" s="44"/>
      <c r="AA1034" s="44"/>
      <c r="AB1034" s="44"/>
      <c r="AC1034" s="43"/>
    </row>
    <row r="1035" spans="1:29" x14ac:dyDescent="0.15">
      <c r="A1035" s="25"/>
      <c r="C1035" s="29" t="s">
        <v>770</v>
      </c>
      <c r="D1035" s="40">
        <v>7.5822000000000003</v>
      </c>
      <c r="E1035" s="41">
        <v>17.158100000000001</v>
      </c>
      <c r="F1035" s="42">
        <v>5.5893999999999995</v>
      </c>
      <c r="G1035" s="43">
        <v>7.016</v>
      </c>
      <c r="H1035" s="41">
        <v>12</v>
      </c>
      <c r="I1035" s="42">
        <v>6.75</v>
      </c>
      <c r="J1035" s="42">
        <v>2.5</v>
      </c>
      <c r="K1035" s="42">
        <v>9.75</v>
      </c>
      <c r="L1035" s="42">
        <v>2.5</v>
      </c>
      <c r="M1035" s="43">
        <v>5.75</v>
      </c>
      <c r="N1035" s="44">
        <v>7.6327999999999996</v>
      </c>
      <c r="O1035" s="44">
        <v>7.5323000000000002</v>
      </c>
      <c r="P1035" s="41">
        <v>5.4489000000000001</v>
      </c>
      <c r="Q1035" s="44">
        <v>7.6577000000000002</v>
      </c>
      <c r="R1035" s="44">
        <v>8.9254999999999995</v>
      </c>
      <c r="S1035" s="44">
        <v>8.5189000000000004</v>
      </c>
      <c r="T1035" s="41">
        <v>7.6986999999999997</v>
      </c>
      <c r="U1035" s="42">
        <v>7.4216000000000006</v>
      </c>
      <c r="V1035" s="43">
        <v>7.4815000000000005</v>
      </c>
      <c r="W1035" s="41">
        <v>5.7843</v>
      </c>
      <c r="X1035" s="42">
        <v>7.1379999999999999</v>
      </c>
      <c r="Y1035" s="43">
        <v>9.0920000000000005</v>
      </c>
      <c r="Z1035" s="54"/>
      <c r="AA1035" s="54"/>
      <c r="AB1035" s="55"/>
      <c r="AC1035" s="56"/>
    </row>
    <row r="1036" spans="1:29" x14ac:dyDescent="0.15">
      <c r="A1036" s="25"/>
      <c r="C1036" s="29">
        <v>2</v>
      </c>
      <c r="D1036" s="40">
        <v>5.1741000000000001</v>
      </c>
      <c r="E1036" s="41">
        <v>7.1128</v>
      </c>
      <c r="F1036" s="42">
        <v>3.9731000000000001</v>
      </c>
      <c r="G1036" s="43">
        <v>5.7533000000000003</v>
      </c>
      <c r="H1036" s="41">
        <v>5.25</v>
      </c>
      <c r="I1036" s="42">
        <v>5.5</v>
      </c>
      <c r="J1036" s="42">
        <v>4.25</v>
      </c>
      <c r="K1036" s="42">
        <v>7.2499999999999991</v>
      </c>
      <c r="L1036" s="42">
        <v>4</v>
      </c>
      <c r="M1036" s="43">
        <v>3</v>
      </c>
      <c r="N1036" s="44">
        <v>5.0722999999999994</v>
      </c>
      <c r="O1036" s="44">
        <v>5.2746000000000004</v>
      </c>
      <c r="P1036" s="41">
        <v>4.5750999999999999</v>
      </c>
      <c r="Q1036" s="44">
        <v>5.3924000000000003</v>
      </c>
      <c r="R1036" s="44">
        <v>4.9733999999999998</v>
      </c>
      <c r="S1036" s="44">
        <v>5.7614999999999998</v>
      </c>
      <c r="T1036" s="41">
        <v>5.5944000000000003</v>
      </c>
      <c r="U1036" s="42">
        <v>5.5509999999999993</v>
      </c>
      <c r="V1036" s="43">
        <v>3.6727999999999996</v>
      </c>
      <c r="W1036" s="41">
        <v>4.0328999999999997</v>
      </c>
      <c r="X1036" s="42">
        <v>5.9228999999999994</v>
      </c>
      <c r="Y1036" s="43">
        <v>5.1816000000000004</v>
      </c>
      <c r="Z1036" s="54"/>
      <c r="AA1036" s="54"/>
      <c r="AB1036" s="55"/>
      <c r="AC1036" s="56"/>
    </row>
    <row r="1037" spans="1:29" x14ac:dyDescent="0.15">
      <c r="A1037" s="25"/>
      <c r="C1037" s="29">
        <v>3</v>
      </c>
      <c r="D1037" s="40">
        <v>7.8056999999999999</v>
      </c>
      <c r="E1037" s="41">
        <v>7.8663999999999996</v>
      </c>
      <c r="F1037" s="42">
        <v>8.4244000000000003</v>
      </c>
      <c r="G1037" s="43">
        <v>7.2712000000000003</v>
      </c>
      <c r="H1037" s="41">
        <v>8.5</v>
      </c>
      <c r="I1037" s="42">
        <v>10</v>
      </c>
      <c r="J1037" s="42">
        <v>6.25</v>
      </c>
      <c r="K1037" s="42">
        <v>7.2499999999999991</v>
      </c>
      <c r="L1037" s="42">
        <v>4.25</v>
      </c>
      <c r="M1037" s="43">
        <v>4.25</v>
      </c>
      <c r="N1037" s="44">
        <v>7.8139000000000003</v>
      </c>
      <c r="O1037" s="44">
        <v>7.7976000000000001</v>
      </c>
      <c r="P1037" s="41">
        <v>10.386199999999999</v>
      </c>
      <c r="Q1037" s="44">
        <v>4.9603000000000002</v>
      </c>
      <c r="R1037" s="44">
        <v>7.2317000000000009</v>
      </c>
      <c r="S1037" s="44">
        <v>8.7999999999999989</v>
      </c>
      <c r="T1037" s="41">
        <v>6.6993999999999998</v>
      </c>
      <c r="U1037" s="42">
        <v>9.7817000000000007</v>
      </c>
      <c r="V1037" s="43">
        <v>8.5568000000000008</v>
      </c>
      <c r="W1037" s="41">
        <v>8.7298000000000009</v>
      </c>
      <c r="X1037" s="42">
        <v>8.7688000000000006</v>
      </c>
      <c r="Y1037" s="43">
        <v>6.3617000000000008</v>
      </c>
      <c r="Z1037" s="54"/>
      <c r="AA1037" s="54"/>
      <c r="AB1037" s="55"/>
      <c r="AC1037" s="56"/>
    </row>
    <row r="1038" spans="1:29" x14ac:dyDescent="0.15">
      <c r="A1038" s="25"/>
      <c r="C1038" s="29">
        <v>4</v>
      </c>
      <c r="D1038" s="40">
        <v>6.4337000000000009</v>
      </c>
      <c r="E1038" s="41">
        <v>8.6620000000000008</v>
      </c>
      <c r="F1038" s="42">
        <v>6.1166999999999998</v>
      </c>
      <c r="G1038" s="43">
        <v>6.0884</v>
      </c>
      <c r="H1038" s="41">
        <v>5</v>
      </c>
      <c r="I1038" s="42">
        <v>9.25</v>
      </c>
      <c r="J1038" s="42">
        <v>5.5</v>
      </c>
      <c r="K1038" s="42">
        <v>8.25</v>
      </c>
      <c r="L1038" s="42">
        <v>3.25</v>
      </c>
      <c r="M1038" s="43">
        <v>5</v>
      </c>
      <c r="N1038" s="44">
        <v>6.8701999999999996</v>
      </c>
      <c r="O1038" s="44">
        <v>6.0033000000000003</v>
      </c>
      <c r="P1038" s="41">
        <v>5.0647000000000002</v>
      </c>
      <c r="Q1038" s="44">
        <v>8.1552000000000007</v>
      </c>
      <c r="R1038" s="44">
        <v>7.4566999999999997</v>
      </c>
      <c r="S1038" s="44">
        <v>4.3991000000000007</v>
      </c>
      <c r="T1038" s="41">
        <v>6.5650000000000004</v>
      </c>
      <c r="U1038" s="42">
        <v>7.3003</v>
      </c>
      <c r="V1038" s="43">
        <v>5.1547999999999998</v>
      </c>
      <c r="W1038" s="41">
        <v>5.4030000000000005</v>
      </c>
      <c r="X1038" s="42">
        <v>5.8935000000000004</v>
      </c>
      <c r="Y1038" s="43">
        <v>7.5781000000000001</v>
      </c>
      <c r="Z1038" s="54"/>
      <c r="AA1038" s="54"/>
      <c r="AB1038" s="55"/>
      <c r="AC1038" s="56"/>
    </row>
    <row r="1039" spans="1:29" x14ac:dyDescent="0.15">
      <c r="A1039" s="25"/>
      <c r="C1039" s="29">
        <v>5</v>
      </c>
      <c r="D1039" s="40">
        <v>16.638200000000001</v>
      </c>
      <c r="E1039" s="41">
        <v>18.865299999999998</v>
      </c>
      <c r="F1039" s="42">
        <v>15.5289</v>
      </c>
      <c r="G1039" s="43">
        <v>17.088999999999999</v>
      </c>
      <c r="H1039" s="41">
        <v>15.75</v>
      </c>
      <c r="I1039" s="42">
        <v>16.5</v>
      </c>
      <c r="J1039" s="42">
        <v>18.25</v>
      </c>
      <c r="K1039" s="42">
        <v>17.25</v>
      </c>
      <c r="L1039" s="42">
        <v>16</v>
      </c>
      <c r="M1039" s="43">
        <v>19</v>
      </c>
      <c r="N1039" s="44">
        <v>14.722399999999999</v>
      </c>
      <c r="O1039" s="44">
        <v>18.5274</v>
      </c>
      <c r="P1039" s="41">
        <v>15.664099999999999</v>
      </c>
      <c r="Q1039" s="44">
        <v>18.825600000000001</v>
      </c>
      <c r="R1039" s="44">
        <v>17.4102</v>
      </c>
      <c r="S1039" s="44">
        <v>14.3293</v>
      </c>
      <c r="T1039" s="41">
        <v>15.7089</v>
      </c>
      <c r="U1039" s="42">
        <v>19.224599999999999</v>
      </c>
      <c r="V1039" s="43">
        <v>16.2821</v>
      </c>
      <c r="W1039" s="41">
        <v>19.046299999999999</v>
      </c>
      <c r="X1039" s="42">
        <v>15.310099999999998</v>
      </c>
      <c r="Y1039" s="43">
        <v>16.584599999999998</v>
      </c>
      <c r="Z1039" s="54"/>
      <c r="AA1039" s="54"/>
      <c r="AB1039" s="55"/>
      <c r="AC1039" s="56"/>
    </row>
    <row r="1040" spans="1:29" x14ac:dyDescent="0.15">
      <c r="A1040" s="25"/>
      <c r="C1040" s="29">
        <v>6</v>
      </c>
      <c r="D1040" s="40">
        <v>13.83</v>
      </c>
      <c r="E1040" s="41">
        <v>9.3904999999999994</v>
      </c>
      <c r="F1040" s="42">
        <v>15.099099999999998</v>
      </c>
      <c r="G1040" s="43">
        <v>13.7598</v>
      </c>
      <c r="H1040" s="41">
        <v>13.750000000000002</v>
      </c>
      <c r="I1040" s="42">
        <v>14.499999999999998</v>
      </c>
      <c r="J1040" s="42">
        <v>18</v>
      </c>
      <c r="K1040" s="42">
        <v>11</v>
      </c>
      <c r="L1040" s="42">
        <v>11</v>
      </c>
      <c r="M1040" s="43">
        <v>11.25</v>
      </c>
      <c r="N1040" s="44">
        <v>12.866</v>
      </c>
      <c r="O1040" s="44">
        <v>14.7807</v>
      </c>
      <c r="P1040" s="41">
        <v>13.506699999999999</v>
      </c>
      <c r="Q1040" s="44">
        <v>14.102</v>
      </c>
      <c r="R1040" s="44">
        <v>12.1419</v>
      </c>
      <c r="S1040" s="44">
        <v>15.619900000000001</v>
      </c>
      <c r="T1040" s="41">
        <v>12.8438</v>
      </c>
      <c r="U1040" s="42">
        <v>12.169</v>
      </c>
      <c r="V1040" s="43">
        <v>18.3065</v>
      </c>
      <c r="W1040" s="41">
        <v>17.134</v>
      </c>
      <c r="X1040" s="42">
        <v>12.9139</v>
      </c>
      <c r="Y1040" s="43">
        <v>12.412099999999999</v>
      </c>
      <c r="Z1040" s="54"/>
      <c r="AA1040" s="54"/>
      <c r="AB1040" s="55"/>
      <c r="AC1040" s="56"/>
    </row>
    <row r="1041" spans="1:29" x14ac:dyDescent="0.15">
      <c r="A1041" s="25"/>
      <c r="C1041" s="29">
        <v>7</v>
      </c>
      <c r="D1041" s="40">
        <v>12.463699999999999</v>
      </c>
      <c r="E1041" s="41">
        <v>5.9870000000000001</v>
      </c>
      <c r="F1041" s="42">
        <v>14.161499999999998</v>
      </c>
      <c r="G1041" s="43">
        <v>12.569099999999999</v>
      </c>
      <c r="H1041" s="41">
        <v>9.25</v>
      </c>
      <c r="I1041" s="42">
        <v>11.25</v>
      </c>
      <c r="J1041" s="42">
        <v>20</v>
      </c>
      <c r="K1041" s="42">
        <v>11</v>
      </c>
      <c r="L1041" s="42">
        <v>14.249999999999998</v>
      </c>
      <c r="M1041" s="43">
        <v>18.5</v>
      </c>
      <c r="N1041" s="44">
        <v>13.444700000000001</v>
      </c>
      <c r="O1041" s="44">
        <v>11.4964</v>
      </c>
      <c r="P1041" s="41">
        <v>12.573200000000002</v>
      </c>
      <c r="Q1041" s="44">
        <v>12.8108</v>
      </c>
      <c r="R1041" s="44">
        <v>12.845999999999998</v>
      </c>
      <c r="S1041" s="44">
        <v>11.353100000000001</v>
      </c>
      <c r="T1041" s="41">
        <v>12.9282</v>
      </c>
      <c r="U1041" s="42">
        <v>10.848700000000001</v>
      </c>
      <c r="V1041" s="43">
        <v>12.708</v>
      </c>
      <c r="W1041" s="41">
        <v>11.5572</v>
      </c>
      <c r="X1041" s="42">
        <v>13.624700000000001</v>
      </c>
      <c r="Y1041" s="43">
        <v>11.8109</v>
      </c>
      <c r="Z1041" s="54"/>
      <c r="AA1041" s="54"/>
      <c r="AB1041" s="55"/>
      <c r="AC1041" s="56"/>
    </row>
    <row r="1042" spans="1:29" x14ac:dyDescent="0.15">
      <c r="A1042" s="25"/>
      <c r="C1042" s="29">
        <v>8</v>
      </c>
      <c r="D1042" s="40">
        <v>18.025500000000001</v>
      </c>
      <c r="E1042" s="41">
        <v>11.1267</v>
      </c>
      <c r="F1042" s="42">
        <v>21.462700000000002</v>
      </c>
      <c r="G1042" s="43">
        <v>16.917299999999997</v>
      </c>
      <c r="H1042" s="41">
        <v>17.5</v>
      </c>
      <c r="I1042" s="42">
        <v>15</v>
      </c>
      <c r="J1042" s="42">
        <v>17.75</v>
      </c>
      <c r="K1042" s="42">
        <v>19.75</v>
      </c>
      <c r="L1042" s="42">
        <v>25</v>
      </c>
      <c r="M1042" s="43">
        <v>19.25</v>
      </c>
      <c r="N1042" s="44">
        <v>18.7302</v>
      </c>
      <c r="O1042" s="44">
        <v>17.3307</v>
      </c>
      <c r="P1042" s="41">
        <v>19.442799999999998</v>
      </c>
      <c r="Q1042" s="44">
        <v>16.327100000000002</v>
      </c>
      <c r="R1042" s="44">
        <v>17.241899999999998</v>
      </c>
      <c r="S1042" s="44">
        <v>19.704799999999999</v>
      </c>
      <c r="T1042" s="41">
        <v>18.989599999999999</v>
      </c>
      <c r="U1042" s="42">
        <v>17.034800000000001</v>
      </c>
      <c r="V1042" s="43">
        <v>16.6538</v>
      </c>
      <c r="W1042" s="41">
        <v>18.164999999999999</v>
      </c>
      <c r="X1042" s="42">
        <v>18.802199999999999</v>
      </c>
      <c r="Y1042" s="43">
        <v>17.3537</v>
      </c>
      <c r="Z1042" s="54"/>
      <c r="AA1042" s="54"/>
      <c r="AB1042" s="55"/>
      <c r="AC1042" s="56"/>
    </row>
    <row r="1043" spans="1:29" x14ac:dyDescent="0.15">
      <c r="A1043" s="25"/>
      <c r="C1043" s="29">
        <v>9</v>
      </c>
      <c r="D1043" s="40">
        <v>7.1678000000000006</v>
      </c>
      <c r="E1043" s="41">
        <v>7.5366</v>
      </c>
      <c r="F1043" s="42">
        <v>6.3668000000000005</v>
      </c>
      <c r="G1043" s="43">
        <v>7.7919</v>
      </c>
      <c r="H1043" s="41">
        <v>7.5</v>
      </c>
      <c r="I1043" s="42">
        <v>6.25</v>
      </c>
      <c r="J1043" s="42">
        <v>5.25</v>
      </c>
      <c r="K1043" s="42">
        <v>5</v>
      </c>
      <c r="L1043" s="42">
        <v>12.75</v>
      </c>
      <c r="M1043" s="43">
        <v>7.75</v>
      </c>
      <c r="N1043" s="44">
        <v>7.9578999999999995</v>
      </c>
      <c r="O1043" s="44">
        <v>6.3887999999999998</v>
      </c>
      <c r="P1043" s="41">
        <v>7.0348999999999995</v>
      </c>
      <c r="Q1043" s="44">
        <v>7.5236000000000001</v>
      </c>
      <c r="R1043" s="44">
        <v>7.1909000000000001</v>
      </c>
      <c r="S1043" s="44">
        <v>6.9695999999999998</v>
      </c>
      <c r="T1043" s="41">
        <v>7.4008000000000003</v>
      </c>
      <c r="U1043" s="42">
        <v>6.6324999999999994</v>
      </c>
      <c r="V1043" s="43">
        <v>7.1736999999999993</v>
      </c>
      <c r="W1043" s="41">
        <v>6.7351999999999999</v>
      </c>
      <c r="X1043" s="42">
        <v>6.9911000000000003</v>
      </c>
      <c r="Y1043" s="43">
        <v>7.6336000000000004</v>
      </c>
      <c r="Z1043" s="54"/>
      <c r="AA1043" s="54"/>
      <c r="AB1043" s="55"/>
      <c r="AC1043" s="56"/>
    </row>
    <row r="1044" spans="1:29" x14ac:dyDescent="0.15">
      <c r="A1044" s="25"/>
      <c r="C1044" s="29" t="s">
        <v>34</v>
      </c>
      <c r="D1044" s="40">
        <v>4.6318000000000001</v>
      </c>
      <c r="E1044" s="41">
        <v>6.2948000000000004</v>
      </c>
      <c r="F1044" s="42">
        <v>2.9222000000000001</v>
      </c>
      <c r="G1044" s="43">
        <v>5.5270999999999999</v>
      </c>
      <c r="H1044" s="41">
        <v>5</v>
      </c>
      <c r="I1044" s="42">
        <v>5</v>
      </c>
      <c r="J1044" s="42">
        <v>2</v>
      </c>
      <c r="K1044" s="42">
        <v>3.25</v>
      </c>
      <c r="L1044" s="42">
        <v>6.75</v>
      </c>
      <c r="M1044" s="43">
        <v>6.25</v>
      </c>
      <c r="N1044" s="44">
        <v>4.6060999999999996</v>
      </c>
      <c r="O1044" s="44">
        <v>4.6572000000000005</v>
      </c>
      <c r="P1044" s="41">
        <v>6.3034000000000008</v>
      </c>
      <c r="Q1044" s="44">
        <v>3.7748999999999997</v>
      </c>
      <c r="R1044" s="44">
        <v>4.2678000000000003</v>
      </c>
      <c r="S1044" s="44">
        <v>4.3827999999999996</v>
      </c>
      <c r="T1044" s="41">
        <v>5.1890999999999998</v>
      </c>
      <c r="U1044" s="42">
        <v>3.8851999999999998</v>
      </c>
      <c r="V1044" s="43">
        <v>4.0099</v>
      </c>
      <c r="W1044" s="41">
        <v>3.4120999999999997</v>
      </c>
      <c r="X1044" s="42">
        <v>4.3295000000000003</v>
      </c>
      <c r="Y1044" s="43">
        <v>5.6532</v>
      </c>
      <c r="Z1044" s="54"/>
      <c r="AA1044" s="54"/>
      <c r="AB1044" s="55"/>
      <c r="AC1044" s="56"/>
    </row>
    <row r="1045" spans="1:29" x14ac:dyDescent="0.15">
      <c r="A1045" s="25"/>
      <c r="C1045" s="29" t="s">
        <v>545</v>
      </c>
      <c r="D1045" s="40">
        <v>0.24710000000000001</v>
      </c>
      <c r="E1045" s="41">
        <v>0</v>
      </c>
      <c r="F1045" s="42">
        <v>0.35500000000000004</v>
      </c>
      <c r="G1045" s="43">
        <v>0.21679999999999999</v>
      </c>
      <c r="H1045" s="41">
        <v>0.5</v>
      </c>
      <c r="I1045" s="42">
        <v>0</v>
      </c>
      <c r="J1045" s="42">
        <v>0.25</v>
      </c>
      <c r="K1045" s="42">
        <v>0.25</v>
      </c>
      <c r="L1045" s="42">
        <v>0.25</v>
      </c>
      <c r="M1045" s="43">
        <v>0</v>
      </c>
      <c r="N1045" s="44">
        <v>0.28349999999999997</v>
      </c>
      <c r="O1045" s="44">
        <v>0.21120000000000003</v>
      </c>
      <c r="P1045" s="41">
        <v>0</v>
      </c>
      <c r="Q1045" s="44">
        <v>0.4703</v>
      </c>
      <c r="R1045" s="44">
        <v>0.31409999999999999</v>
      </c>
      <c r="S1045" s="44">
        <v>0.161</v>
      </c>
      <c r="T1045" s="41">
        <v>0.3821</v>
      </c>
      <c r="U1045" s="42">
        <v>0.15059999999999998</v>
      </c>
      <c r="V1045" s="43">
        <v>0</v>
      </c>
      <c r="W1045" s="41">
        <v>0</v>
      </c>
      <c r="X1045" s="42">
        <v>0.3054</v>
      </c>
      <c r="Y1045" s="43">
        <v>0.33850000000000002</v>
      </c>
      <c r="Z1045" s="54"/>
      <c r="AA1045" s="54"/>
      <c r="AB1045" s="55"/>
      <c r="AC1045" s="56"/>
    </row>
    <row r="1046" spans="1:29" s="57" customFormat="1" x14ac:dyDescent="0.15">
      <c r="A1046" s="26"/>
      <c r="B1046" s="26"/>
      <c r="C1046" s="31" t="s">
        <v>35</v>
      </c>
      <c r="D1046" s="49">
        <f>(D1035*1+D1036*2+D1037*3+D1038*4+D1039*5+D1040*6+D1041*7+D1042*8+D1043*9+D1044*10)/SUM(D1035:D1044)</f>
        <v>5.7695821767230369</v>
      </c>
      <c r="E1046" s="50">
        <f t="shared" ref="E1046:Y1046" si="76">(E1035*1+E1036*2+E1037*3+E1038*4+E1039*5+E1040*6+E1041*7+E1042*8+E1043*9+E1044*10)/SUM(E1035:E1044)</f>
        <v>5.0199939600120791</v>
      </c>
      <c r="F1046" s="51">
        <f t="shared" si="76"/>
        <v>5.9096912232248933</v>
      </c>
      <c r="G1046" s="52">
        <f t="shared" si="76"/>
        <v>5.8267762777464318</v>
      </c>
      <c r="H1046" s="50">
        <f t="shared" si="76"/>
        <v>5.5427135678391961</v>
      </c>
      <c r="I1046" s="51">
        <f t="shared" si="76"/>
        <v>5.5925000000000002</v>
      </c>
      <c r="J1046" s="51">
        <f t="shared" si="76"/>
        <v>6.0175438596491224</v>
      </c>
      <c r="K1046" s="51">
        <f t="shared" si="76"/>
        <v>5.4511278195488719</v>
      </c>
      <c r="L1046" s="51">
        <f t="shared" si="76"/>
        <v>6.659147869674185</v>
      </c>
      <c r="M1046" s="52">
        <f t="shared" si="76"/>
        <v>6.2275</v>
      </c>
      <c r="N1046" s="53">
        <f t="shared" si="76"/>
        <v>5.8279672872593817</v>
      </c>
      <c r="O1046" s="53">
        <f t="shared" si="76"/>
        <v>5.7120554369720109</v>
      </c>
      <c r="P1046" s="50">
        <f t="shared" si="76"/>
        <v>5.952801</v>
      </c>
      <c r="Q1046" s="53">
        <f t="shared" si="76"/>
        <v>5.7313402244156517</v>
      </c>
      <c r="R1046" s="53">
        <f t="shared" si="76"/>
        <v>5.6733132034588607</v>
      </c>
      <c r="S1046" s="53">
        <f t="shared" si="76"/>
        <v>5.739928284538105</v>
      </c>
      <c r="T1046" s="50">
        <f t="shared" si="76"/>
        <v>5.8399685197138265</v>
      </c>
      <c r="U1046" s="51">
        <f t="shared" si="76"/>
        <v>5.5781076300909174</v>
      </c>
      <c r="V1046" s="52">
        <f t="shared" si="76"/>
        <v>5.7921547921547925</v>
      </c>
      <c r="W1046" s="50">
        <f t="shared" si="76"/>
        <v>5.8064636129272253</v>
      </c>
      <c r="X1046" s="51">
        <f t="shared" si="76"/>
        <v>5.7666405536101717</v>
      </c>
      <c r="Y1046" s="52">
        <f t="shared" si="76"/>
        <v>5.7493475414277331</v>
      </c>
      <c r="Z1046" s="54"/>
      <c r="AA1046" s="54"/>
      <c r="AB1046" s="55"/>
      <c r="AC1046" s="56"/>
    </row>
    <row r="1047" spans="1:29" x14ac:dyDescent="0.15">
      <c r="A1047" s="25"/>
      <c r="D1047" s="40"/>
      <c r="E1047" s="41"/>
      <c r="F1047" s="42"/>
      <c r="G1047" s="43"/>
      <c r="H1047" s="41"/>
      <c r="I1047" s="42"/>
      <c r="J1047" s="42"/>
      <c r="K1047" s="42"/>
      <c r="L1047" s="42"/>
      <c r="M1047" s="43"/>
      <c r="N1047" s="44"/>
      <c r="O1047" s="44"/>
      <c r="P1047" s="41"/>
      <c r="Q1047" s="44"/>
      <c r="R1047" s="44"/>
      <c r="S1047" s="44"/>
      <c r="T1047" s="41"/>
      <c r="U1047" s="42"/>
      <c r="V1047" s="43"/>
      <c r="W1047" s="41"/>
      <c r="X1047" s="42"/>
      <c r="Y1047" s="43"/>
      <c r="Z1047" s="44"/>
      <c r="AA1047" s="44"/>
      <c r="AB1047" s="44"/>
      <c r="AC1047" s="43"/>
    </row>
    <row r="1048" spans="1:29" ht="56" x14ac:dyDescent="0.15">
      <c r="A1048" s="25"/>
      <c r="B1048" s="24" t="s">
        <v>282</v>
      </c>
      <c r="C1048" s="30" t="s">
        <v>283</v>
      </c>
      <c r="D1048" s="40"/>
      <c r="E1048" s="41"/>
      <c r="F1048" s="42"/>
      <c r="G1048" s="43"/>
      <c r="H1048" s="41"/>
      <c r="I1048" s="42"/>
      <c r="J1048" s="42"/>
      <c r="K1048" s="42"/>
      <c r="L1048" s="42"/>
      <c r="M1048" s="43"/>
      <c r="N1048" s="44"/>
      <c r="O1048" s="44"/>
      <c r="P1048" s="41"/>
      <c r="Q1048" s="44"/>
      <c r="R1048" s="44"/>
      <c r="S1048" s="44"/>
      <c r="T1048" s="41"/>
      <c r="U1048" s="42"/>
      <c r="V1048" s="43"/>
      <c r="W1048" s="41"/>
      <c r="X1048" s="42"/>
      <c r="Y1048" s="43"/>
      <c r="Z1048" s="44"/>
      <c r="AA1048" s="44"/>
      <c r="AB1048" s="44"/>
      <c r="AC1048" s="43"/>
    </row>
    <row r="1049" spans="1:29" x14ac:dyDescent="0.15">
      <c r="A1049" s="25"/>
      <c r="C1049" s="29" t="s">
        <v>770</v>
      </c>
      <c r="D1049" s="40">
        <v>8.8570999999999991</v>
      </c>
      <c r="E1049" s="41">
        <v>17.754200000000001</v>
      </c>
      <c r="F1049" s="42">
        <v>7.3086000000000002</v>
      </c>
      <c r="G1049" s="43">
        <v>8.0914000000000001</v>
      </c>
      <c r="H1049" s="41">
        <v>11.75</v>
      </c>
      <c r="I1049" s="42">
        <v>9</v>
      </c>
      <c r="J1049" s="42">
        <v>4.75</v>
      </c>
      <c r="K1049" s="42">
        <v>8.25</v>
      </c>
      <c r="L1049" s="42">
        <v>7.0000000000000009</v>
      </c>
      <c r="M1049" s="43">
        <v>7.0000000000000009</v>
      </c>
      <c r="N1049" s="44">
        <v>9.3493000000000013</v>
      </c>
      <c r="O1049" s="44">
        <v>8.3718000000000004</v>
      </c>
      <c r="P1049" s="41">
        <v>7.8643000000000001</v>
      </c>
      <c r="Q1049" s="44">
        <v>8.7236999999999991</v>
      </c>
      <c r="R1049" s="44">
        <v>9.093</v>
      </c>
      <c r="S1049" s="44">
        <v>9.7376000000000005</v>
      </c>
      <c r="T1049" s="41">
        <v>8.7858999999999998</v>
      </c>
      <c r="U1049" s="42">
        <v>10.441799999999999</v>
      </c>
      <c r="V1049" s="43">
        <v>7.3254999999999999</v>
      </c>
      <c r="W1049" s="41">
        <v>6.1616</v>
      </c>
      <c r="X1049" s="42">
        <v>9.6662999999999997</v>
      </c>
      <c r="Y1049" s="43">
        <v>9.7382999999999988</v>
      </c>
      <c r="Z1049" s="54"/>
      <c r="AA1049" s="54"/>
      <c r="AB1049" s="55"/>
      <c r="AC1049" s="56"/>
    </row>
    <row r="1050" spans="1:29" x14ac:dyDescent="0.15">
      <c r="A1050" s="25"/>
      <c r="C1050" s="29">
        <v>2</v>
      </c>
      <c r="D1050" s="40">
        <v>6.6763000000000003</v>
      </c>
      <c r="E1050" s="41">
        <v>9.1798999999999999</v>
      </c>
      <c r="F1050" s="42">
        <v>6.8126999999999995</v>
      </c>
      <c r="G1050" s="43">
        <v>6.0440000000000005</v>
      </c>
      <c r="H1050" s="41">
        <v>8</v>
      </c>
      <c r="I1050" s="42">
        <v>6.5</v>
      </c>
      <c r="J1050" s="42">
        <v>4.75</v>
      </c>
      <c r="K1050" s="42">
        <v>10.75</v>
      </c>
      <c r="L1050" s="42">
        <v>2.75</v>
      </c>
      <c r="M1050" s="43">
        <v>4.25</v>
      </c>
      <c r="N1050" s="44">
        <v>6.6227999999999998</v>
      </c>
      <c r="O1050" s="44">
        <v>6.7291000000000007</v>
      </c>
      <c r="P1050" s="41">
        <v>4.9966999999999997</v>
      </c>
      <c r="Q1050" s="44">
        <v>7.0417999999999994</v>
      </c>
      <c r="R1050" s="44">
        <v>7.7930999999999999</v>
      </c>
      <c r="S1050" s="44">
        <v>6.83</v>
      </c>
      <c r="T1050" s="41">
        <v>6.9681000000000006</v>
      </c>
      <c r="U1050" s="42">
        <v>5.8812999999999995</v>
      </c>
      <c r="V1050" s="43">
        <v>6.8128999999999991</v>
      </c>
      <c r="W1050" s="41">
        <v>5.6392999999999995</v>
      </c>
      <c r="X1050" s="42">
        <v>6.3975000000000009</v>
      </c>
      <c r="Y1050" s="43">
        <v>7.5842999999999989</v>
      </c>
      <c r="Z1050" s="54"/>
      <c r="AA1050" s="54"/>
      <c r="AB1050" s="55"/>
      <c r="AC1050" s="56"/>
    </row>
    <row r="1051" spans="1:29" x14ac:dyDescent="0.15">
      <c r="A1051" s="25"/>
      <c r="C1051" s="29">
        <v>3</v>
      </c>
      <c r="D1051" s="40">
        <v>6.7370000000000001</v>
      </c>
      <c r="E1051" s="41">
        <v>4.9959999999999996</v>
      </c>
      <c r="F1051" s="42">
        <v>7.5436000000000005</v>
      </c>
      <c r="G1051" s="43">
        <v>6.4509999999999996</v>
      </c>
      <c r="H1051" s="41">
        <v>7.2499999999999991</v>
      </c>
      <c r="I1051" s="42">
        <v>9.25</v>
      </c>
      <c r="J1051" s="42">
        <v>4.75</v>
      </c>
      <c r="K1051" s="42">
        <v>6.75</v>
      </c>
      <c r="L1051" s="42">
        <v>2.75</v>
      </c>
      <c r="M1051" s="43">
        <v>3.5000000000000004</v>
      </c>
      <c r="N1051" s="44">
        <v>5.8815999999999997</v>
      </c>
      <c r="O1051" s="44">
        <v>7.5804</v>
      </c>
      <c r="P1051" s="41">
        <v>6.9375999999999998</v>
      </c>
      <c r="Q1051" s="44">
        <v>6.5541</v>
      </c>
      <c r="R1051" s="44">
        <v>7.7294</v>
      </c>
      <c r="S1051" s="44">
        <v>5.7698</v>
      </c>
      <c r="T1051" s="41">
        <v>5.1303000000000001</v>
      </c>
      <c r="U1051" s="42">
        <v>10.246499999999999</v>
      </c>
      <c r="V1051" s="43">
        <v>7.104000000000001</v>
      </c>
      <c r="W1051" s="41">
        <v>8.3511000000000006</v>
      </c>
      <c r="X1051" s="42">
        <v>7.4009000000000009</v>
      </c>
      <c r="Y1051" s="43">
        <v>5.2323000000000004</v>
      </c>
      <c r="Z1051" s="54"/>
      <c r="AA1051" s="54"/>
      <c r="AB1051" s="55"/>
      <c r="AC1051" s="56"/>
    </row>
    <row r="1052" spans="1:29" x14ac:dyDescent="0.15">
      <c r="A1052" s="25"/>
      <c r="C1052" s="29">
        <v>4</v>
      </c>
      <c r="D1052" s="40">
        <v>6.2175000000000002</v>
      </c>
      <c r="E1052" s="41">
        <v>9.0315000000000012</v>
      </c>
      <c r="F1052" s="42">
        <v>5.6951000000000001</v>
      </c>
      <c r="G1052" s="43">
        <v>5.9053000000000004</v>
      </c>
      <c r="H1052" s="41">
        <v>4.75</v>
      </c>
      <c r="I1052" s="42">
        <v>8.25</v>
      </c>
      <c r="J1052" s="42">
        <v>4.75</v>
      </c>
      <c r="K1052" s="42">
        <v>9.5</v>
      </c>
      <c r="L1052" s="42">
        <v>4.25</v>
      </c>
      <c r="M1052" s="43">
        <v>4.75</v>
      </c>
      <c r="N1052" s="44">
        <v>6.3323</v>
      </c>
      <c r="O1052" s="44">
        <v>6.1043000000000003</v>
      </c>
      <c r="P1052" s="41">
        <v>5.8833000000000002</v>
      </c>
      <c r="Q1052" s="44">
        <v>7.4535</v>
      </c>
      <c r="R1052" s="44">
        <v>4.9074</v>
      </c>
      <c r="S1052" s="44">
        <v>6.4120999999999997</v>
      </c>
      <c r="T1052" s="41">
        <v>6.4524999999999997</v>
      </c>
      <c r="U1052" s="42">
        <v>6.6420999999999992</v>
      </c>
      <c r="V1052" s="43">
        <v>5.1538000000000004</v>
      </c>
      <c r="W1052" s="41">
        <v>6.6218000000000004</v>
      </c>
      <c r="X1052" s="42">
        <v>5.8948999999999998</v>
      </c>
      <c r="Y1052" s="43">
        <v>6.3247999999999998</v>
      </c>
      <c r="Z1052" s="54"/>
      <c r="AA1052" s="54"/>
      <c r="AB1052" s="55"/>
      <c r="AC1052" s="56"/>
    </row>
    <row r="1053" spans="1:29" x14ac:dyDescent="0.15">
      <c r="A1053" s="25"/>
      <c r="C1053" s="29">
        <v>5</v>
      </c>
      <c r="D1053" s="40">
        <v>15.1854</v>
      </c>
      <c r="E1053" s="41">
        <v>16.8262</v>
      </c>
      <c r="F1053" s="42">
        <v>13.551499999999999</v>
      </c>
      <c r="G1053" s="43">
        <v>16.260200000000001</v>
      </c>
      <c r="H1053" s="41">
        <v>12.5</v>
      </c>
      <c r="I1053" s="42">
        <v>16.25</v>
      </c>
      <c r="J1053" s="42">
        <v>18.75</v>
      </c>
      <c r="K1053" s="42">
        <v>14.75</v>
      </c>
      <c r="L1053" s="42">
        <v>15</v>
      </c>
      <c r="M1053" s="43">
        <v>17.75</v>
      </c>
      <c r="N1053" s="44">
        <v>13.369400000000001</v>
      </c>
      <c r="O1053" s="44">
        <v>16.976199999999999</v>
      </c>
      <c r="P1053" s="41">
        <v>16.235299999999999</v>
      </c>
      <c r="Q1053" s="44">
        <v>17.906199999999998</v>
      </c>
      <c r="R1053" s="44">
        <v>15.2872</v>
      </c>
      <c r="S1053" s="44">
        <v>10.629099999999999</v>
      </c>
      <c r="T1053" s="41">
        <v>14.832400000000002</v>
      </c>
      <c r="U1053" s="42">
        <v>17.397500000000001</v>
      </c>
      <c r="V1053" s="43">
        <v>13.724</v>
      </c>
      <c r="W1053" s="41">
        <v>15.306900000000001</v>
      </c>
      <c r="X1053" s="42">
        <v>14.675099999999999</v>
      </c>
      <c r="Y1053" s="43">
        <v>15.623000000000001</v>
      </c>
      <c r="Z1053" s="54"/>
      <c r="AA1053" s="54"/>
      <c r="AB1053" s="55"/>
      <c r="AC1053" s="56"/>
    </row>
    <row r="1054" spans="1:29" x14ac:dyDescent="0.15">
      <c r="A1054" s="25"/>
      <c r="C1054" s="29">
        <v>6</v>
      </c>
      <c r="D1054" s="40">
        <v>13.4292</v>
      </c>
      <c r="E1054" s="41">
        <v>10.626900000000001</v>
      </c>
      <c r="F1054" s="42">
        <v>14.763699999999998</v>
      </c>
      <c r="G1054" s="43">
        <v>13.0023</v>
      </c>
      <c r="H1054" s="41">
        <v>13.750000000000002</v>
      </c>
      <c r="I1054" s="42">
        <v>13.25</v>
      </c>
      <c r="J1054" s="42">
        <v>15.5</v>
      </c>
      <c r="K1054" s="42">
        <v>13.5</v>
      </c>
      <c r="L1054" s="42">
        <v>11.5</v>
      </c>
      <c r="M1054" s="43">
        <v>10.25</v>
      </c>
      <c r="N1054" s="44">
        <v>13.802100000000001</v>
      </c>
      <c r="O1054" s="44">
        <v>13.061500000000001</v>
      </c>
      <c r="P1054" s="41">
        <v>13.6935</v>
      </c>
      <c r="Q1054" s="44">
        <v>11.2835</v>
      </c>
      <c r="R1054" s="44">
        <v>12.2942</v>
      </c>
      <c r="S1054" s="44">
        <v>17.368200000000002</v>
      </c>
      <c r="T1054" s="41">
        <v>13.0837</v>
      </c>
      <c r="U1054" s="42">
        <v>9.9344000000000001</v>
      </c>
      <c r="V1054" s="43">
        <v>18.247199999999999</v>
      </c>
      <c r="W1054" s="41">
        <v>15.897600000000001</v>
      </c>
      <c r="X1054" s="42">
        <v>12.047599999999999</v>
      </c>
      <c r="Y1054" s="43">
        <v>13.013</v>
      </c>
      <c r="Z1054" s="54"/>
      <c r="AA1054" s="54"/>
      <c r="AB1054" s="55"/>
      <c r="AC1054" s="56"/>
    </row>
    <row r="1055" spans="1:29" x14ac:dyDescent="0.15">
      <c r="A1055" s="25"/>
      <c r="C1055" s="29">
        <v>7</v>
      </c>
      <c r="D1055" s="40">
        <v>16.787399999999998</v>
      </c>
      <c r="E1055" s="41">
        <v>9.6314999999999991</v>
      </c>
      <c r="F1055" s="42">
        <v>18.118699999999997</v>
      </c>
      <c r="G1055" s="43">
        <v>17.2925</v>
      </c>
      <c r="H1055" s="41">
        <v>16.25</v>
      </c>
      <c r="I1055" s="42">
        <v>15.5</v>
      </c>
      <c r="J1055" s="42">
        <v>24</v>
      </c>
      <c r="K1055" s="42">
        <v>10</v>
      </c>
      <c r="L1055" s="42">
        <v>17.25</v>
      </c>
      <c r="M1055" s="43">
        <v>22.75</v>
      </c>
      <c r="N1055" s="44">
        <v>16.459599999999998</v>
      </c>
      <c r="O1055" s="44">
        <v>17.110600000000002</v>
      </c>
      <c r="P1055" s="41">
        <v>16.381699999999999</v>
      </c>
      <c r="Q1055" s="44">
        <v>15.8028</v>
      </c>
      <c r="R1055" s="44">
        <v>18.982499999999998</v>
      </c>
      <c r="S1055" s="44">
        <v>15.724399999999999</v>
      </c>
      <c r="T1055" s="41">
        <v>16.769300000000001</v>
      </c>
      <c r="U1055" s="42">
        <v>17.634399999999999</v>
      </c>
      <c r="V1055" s="43">
        <v>15.9603</v>
      </c>
      <c r="W1055" s="41">
        <v>16.187199999999997</v>
      </c>
      <c r="X1055" s="42">
        <v>17.075599999999998</v>
      </c>
      <c r="Y1055" s="43">
        <v>16.900200000000002</v>
      </c>
      <c r="Z1055" s="54"/>
      <c r="AA1055" s="54"/>
      <c r="AB1055" s="55"/>
      <c r="AC1055" s="56"/>
    </row>
    <row r="1056" spans="1:29" x14ac:dyDescent="0.15">
      <c r="A1056" s="25"/>
      <c r="C1056" s="29">
        <v>8</v>
      </c>
      <c r="D1056" s="40">
        <v>17.076699999999999</v>
      </c>
      <c r="E1056" s="41">
        <v>11.091099999999999</v>
      </c>
      <c r="F1056" s="42">
        <v>18.366399999999999</v>
      </c>
      <c r="G1056" s="43">
        <v>17.293300000000002</v>
      </c>
      <c r="H1056" s="41">
        <v>16.25</v>
      </c>
      <c r="I1056" s="42">
        <v>13.750000000000002</v>
      </c>
      <c r="J1056" s="42">
        <v>18.5</v>
      </c>
      <c r="K1056" s="42">
        <v>18.25</v>
      </c>
      <c r="L1056" s="42">
        <v>24.5</v>
      </c>
      <c r="M1056" s="43">
        <v>17</v>
      </c>
      <c r="N1056" s="44">
        <v>18.597999999999999</v>
      </c>
      <c r="O1056" s="44">
        <v>15.576400000000001</v>
      </c>
      <c r="P1056" s="41">
        <v>19.384999999999998</v>
      </c>
      <c r="Q1056" s="44">
        <v>15.551599999999999</v>
      </c>
      <c r="R1056" s="44">
        <v>16.6525</v>
      </c>
      <c r="S1056" s="44">
        <v>17.1035</v>
      </c>
      <c r="T1056" s="41">
        <v>17.874100000000002</v>
      </c>
      <c r="U1056" s="42">
        <v>15.127099999999999</v>
      </c>
      <c r="V1056" s="43">
        <v>17.198599999999999</v>
      </c>
      <c r="W1056" s="41">
        <v>18.274699999999999</v>
      </c>
      <c r="X1056" s="42">
        <v>17.534099999999999</v>
      </c>
      <c r="Y1056" s="43">
        <v>16.077999999999999</v>
      </c>
      <c r="Z1056" s="54"/>
      <c r="AA1056" s="54"/>
      <c r="AB1056" s="55"/>
      <c r="AC1056" s="56"/>
    </row>
    <row r="1057" spans="1:29" x14ac:dyDescent="0.15">
      <c r="A1057" s="25"/>
      <c r="C1057" s="29">
        <v>9</v>
      </c>
      <c r="D1057" s="40">
        <v>5.6015000000000006</v>
      </c>
      <c r="E1057" s="41">
        <v>5.1006999999999998</v>
      </c>
      <c r="F1057" s="42">
        <v>5.6070000000000002</v>
      </c>
      <c r="G1057" s="43">
        <v>5.7521999999999993</v>
      </c>
      <c r="H1057" s="41">
        <v>5.75</v>
      </c>
      <c r="I1057" s="42">
        <v>5</v>
      </c>
      <c r="J1057" s="42">
        <v>3</v>
      </c>
      <c r="K1057" s="42">
        <v>4.5</v>
      </c>
      <c r="L1057" s="42">
        <v>9.75</v>
      </c>
      <c r="M1057" s="43">
        <v>9</v>
      </c>
      <c r="N1057" s="44">
        <v>5.6135999999999999</v>
      </c>
      <c r="O1057" s="44">
        <v>5.5895000000000001</v>
      </c>
      <c r="P1057" s="41">
        <v>6.2386999999999997</v>
      </c>
      <c r="Q1057" s="44">
        <v>5.5503</v>
      </c>
      <c r="R1057" s="44">
        <v>4.6494999999999997</v>
      </c>
      <c r="S1057" s="44">
        <v>5.7850000000000001</v>
      </c>
      <c r="T1057" s="41">
        <v>6.3388</v>
      </c>
      <c r="U1057" s="42">
        <v>3.6440999999999999</v>
      </c>
      <c r="V1057" s="43">
        <v>5.4822999999999995</v>
      </c>
      <c r="W1057" s="41">
        <v>5.4108999999999998</v>
      </c>
      <c r="X1057" s="42">
        <v>6.3752000000000004</v>
      </c>
      <c r="Y1057" s="43">
        <v>4.8421000000000003</v>
      </c>
      <c r="Z1057" s="54"/>
      <c r="AA1057" s="54"/>
      <c r="AB1057" s="55"/>
      <c r="AC1057" s="56"/>
    </row>
    <row r="1058" spans="1:29" x14ac:dyDescent="0.15">
      <c r="A1058" s="25"/>
      <c r="C1058" s="29" t="s">
        <v>34</v>
      </c>
      <c r="D1058" s="40">
        <v>3.1213000000000002</v>
      </c>
      <c r="E1058" s="41">
        <v>5.1263999999999994</v>
      </c>
      <c r="F1058" s="42">
        <v>1.966</v>
      </c>
      <c r="G1058" s="43">
        <v>3.6328</v>
      </c>
      <c r="H1058" s="41">
        <v>3.25</v>
      </c>
      <c r="I1058" s="42">
        <v>3</v>
      </c>
      <c r="J1058" s="42">
        <v>1.25</v>
      </c>
      <c r="K1058" s="42">
        <v>3.25</v>
      </c>
      <c r="L1058" s="42">
        <v>5</v>
      </c>
      <c r="M1058" s="43">
        <v>3.75</v>
      </c>
      <c r="N1058" s="44">
        <v>3.7014999999999998</v>
      </c>
      <c r="O1058" s="44">
        <v>2.5491000000000001</v>
      </c>
      <c r="P1058" s="41">
        <v>2.0687000000000002</v>
      </c>
      <c r="Q1058" s="44">
        <v>3.9319000000000002</v>
      </c>
      <c r="R1058" s="44">
        <v>2.1816</v>
      </c>
      <c r="S1058" s="44">
        <v>4.3173000000000004</v>
      </c>
      <c r="T1058" s="41">
        <v>3.3951000000000002</v>
      </c>
      <c r="U1058" s="42">
        <v>2.9294000000000002</v>
      </c>
      <c r="V1058" s="43">
        <v>2.6256999999999997</v>
      </c>
      <c r="W1058" s="41">
        <v>2.1490999999999998</v>
      </c>
      <c r="X1058" s="42">
        <v>2.3216000000000001</v>
      </c>
      <c r="Y1058" s="43">
        <v>4.4483000000000006</v>
      </c>
      <c r="Z1058" s="54"/>
      <c r="AA1058" s="54"/>
      <c r="AB1058" s="55"/>
      <c r="AC1058" s="56"/>
    </row>
    <row r="1059" spans="1:29" x14ac:dyDescent="0.15">
      <c r="A1059" s="25"/>
      <c r="C1059" s="29" t="s">
        <v>545</v>
      </c>
      <c r="D1059" s="40">
        <v>0.31080000000000002</v>
      </c>
      <c r="E1059" s="41">
        <v>0.63559999999999994</v>
      </c>
      <c r="F1059" s="42">
        <v>0.26679999999999998</v>
      </c>
      <c r="G1059" s="43">
        <v>0.27499999999999997</v>
      </c>
      <c r="H1059" s="41">
        <v>0.5</v>
      </c>
      <c r="I1059" s="42">
        <v>0.25</v>
      </c>
      <c r="J1059" s="42">
        <v>0</v>
      </c>
      <c r="K1059" s="42">
        <v>0.5</v>
      </c>
      <c r="L1059" s="42">
        <v>0.25</v>
      </c>
      <c r="M1059" s="43">
        <v>0</v>
      </c>
      <c r="N1059" s="44">
        <v>0.26979999999999998</v>
      </c>
      <c r="O1059" s="44">
        <v>0.35109999999999997</v>
      </c>
      <c r="P1059" s="41">
        <v>0.31519999999999998</v>
      </c>
      <c r="Q1059" s="44">
        <v>0.2006</v>
      </c>
      <c r="R1059" s="44">
        <v>0.42949999999999999</v>
      </c>
      <c r="S1059" s="44">
        <v>0.32290000000000002</v>
      </c>
      <c r="T1059" s="41">
        <v>0.36990000000000001</v>
      </c>
      <c r="U1059" s="42">
        <v>0.1215</v>
      </c>
      <c r="V1059" s="43">
        <v>0.36579999999999996</v>
      </c>
      <c r="W1059" s="41">
        <v>0</v>
      </c>
      <c r="X1059" s="42">
        <v>0.61130000000000007</v>
      </c>
      <c r="Y1059" s="43">
        <v>0.21559999999999999</v>
      </c>
      <c r="Z1059" s="54"/>
      <c r="AA1059" s="54"/>
      <c r="AB1059" s="55"/>
      <c r="AC1059" s="56"/>
    </row>
    <row r="1060" spans="1:29" s="57" customFormat="1" x14ac:dyDescent="0.15">
      <c r="A1060" s="26"/>
      <c r="B1060" s="26"/>
      <c r="C1060" s="31" t="s">
        <v>35</v>
      </c>
      <c r="D1060" s="49">
        <f>(D1049*1+D1050*2+D1051*3+D1052*4+D1053*5+D1054*6+D1055*7+D1056*8+D1057*9+D1058*10)/SUM(D1049:D1058)</f>
        <v>5.6128816102815327</v>
      </c>
      <c r="E1060" s="50">
        <f t="shared" ref="E1060:Y1060" si="77">(E1049*1+E1050*2+E1051*3+E1052*4+E1053*5+E1054*6+E1055*7+E1056*8+E1057*9+E1058*10)/SUM(E1049:E1058)</f>
        <v>4.9156438321974463</v>
      </c>
      <c r="F1060" s="51">
        <f t="shared" si="77"/>
        <v>5.6808508291613737</v>
      </c>
      <c r="G1060" s="52">
        <f t="shared" si="77"/>
        <v>5.7153181248433187</v>
      </c>
      <c r="H1060" s="50">
        <f t="shared" si="77"/>
        <v>5.442211055276382</v>
      </c>
      <c r="I1060" s="51">
        <f t="shared" si="77"/>
        <v>5.3834586466165417</v>
      </c>
      <c r="J1060" s="51">
        <f t="shared" si="77"/>
        <v>5.8975</v>
      </c>
      <c r="K1060" s="51">
        <f t="shared" si="77"/>
        <v>5.3442211055276383</v>
      </c>
      <c r="L1060" s="51">
        <f t="shared" si="77"/>
        <v>6.3784461152882201</v>
      </c>
      <c r="M1060" s="52">
        <f t="shared" si="77"/>
        <v>6.09</v>
      </c>
      <c r="N1060" s="53">
        <f t="shared" si="77"/>
        <v>5.683003744101585</v>
      </c>
      <c r="O1060" s="53">
        <f t="shared" si="77"/>
        <v>5.5436668141846015</v>
      </c>
      <c r="P1060" s="50">
        <f t="shared" si="77"/>
        <v>5.739374508450636</v>
      </c>
      <c r="Q1060" s="53">
        <f t="shared" si="77"/>
        <v>5.5493289538814849</v>
      </c>
      <c r="R1060" s="53">
        <f t="shared" si="77"/>
        <v>5.4981922338365621</v>
      </c>
      <c r="S1060" s="53">
        <f t="shared" si="77"/>
        <v>5.6768050804097241</v>
      </c>
      <c r="T1060" s="50">
        <f t="shared" si="77"/>
        <v>5.7007343154987149</v>
      </c>
      <c r="U1060" s="51">
        <f t="shared" si="77"/>
        <v>5.3330212878434429</v>
      </c>
      <c r="V1060" s="52">
        <f t="shared" si="77"/>
        <v>5.6796735662317097</v>
      </c>
      <c r="W1060" s="50">
        <f t="shared" si="77"/>
        <v>5.705967588064822</v>
      </c>
      <c r="X1060" s="51">
        <f t="shared" si="77"/>
        <v>5.5770821259538295</v>
      </c>
      <c r="Y1060" s="52">
        <f t="shared" si="77"/>
        <v>5.5828752619400044</v>
      </c>
      <c r="Z1060" s="54"/>
      <c r="AA1060" s="54"/>
      <c r="AB1060" s="55"/>
      <c r="AC1060" s="56"/>
    </row>
    <row r="1061" spans="1:29" x14ac:dyDescent="0.15">
      <c r="A1061" s="25"/>
      <c r="D1061" s="40"/>
      <c r="E1061" s="41"/>
      <c r="F1061" s="42"/>
      <c r="G1061" s="43"/>
      <c r="H1061" s="41"/>
      <c r="I1061" s="42"/>
      <c r="J1061" s="42"/>
      <c r="K1061" s="42"/>
      <c r="L1061" s="42"/>
      <c r="M1061" s="43"/>
      <c r="N1061" s="44"/>
      <c r="O1061" s="44"/>
      <c r="P1061" s="41"/>
      <c r="Q1061" s="44"/>
      <c r="R1061" s="44"/>
      <c r="S1061" s="44"/>
      <c r="T1061" s="41"/>
      <c r="U1061" s="42"/>
      <c r="V1061" s="43"/>
      <c r="W1061" s="41"/>
      <c r="X1061" s="42"/>
      <c r="Y1061" s="43"/>
      <c r="Z1061" s="44"/>
      <c r="AA1061" s="44"/>
      <c r="AB1061" s="44"/>
      <c r="AC1061" s="43"/>
    </row>
    <row r="1062" spans="1:29" ht="56" x14ac:dyDescent="0.15">
      <c r="A1062" s="25"/>
      <c r="B1062" s="24" t="s">
        <v>284</v>
      </c>
      <c r="C1062" s="30" t="s">
        <v>285</v>
      </c>
      <c r="D1062" s="40"/>
      <c r="E1062" s="41"/>
      <c r="F1062" s="42"/>
      <c r="G1062" s="43"/>
      <c r="H1062" s="41"/>
      <c r="I1062" s="42"/>
      <c r="J1062" s="42"/>
      <c r="K1062" s="42"/>
      <c r="L1062" s="42"/>
      <c r="M1062" s="43"/>
      <c r="N1062" s="44"/>
      <c r="O1062" s="44"/>
      <c r="P1062" s="41"/>
      <c r="Q1062" s="44"/>
      <c r="R1062" s="44"/>
      <c r="S1062" s="44"/>
      <c r="T1062" s="41"/>
      <c r="U1062" s="42"/>
      <c r="V1062" s="43"/>
      <c r="W1062" s="41"/>
      <c r="X1062" s="42"/>
      <c r="Y1062" s="43"/>
      <c r="Z1062" s="44"/>
      <c r="AA1062" s="44"/>
      <c r="AB1062" s="44"/>
      <c r="AC1062" s="43"/>
    </row>
    <row r="1063" spans="1:29" x14ac:dyDescent="0.15">
      <c r="A1063" s="25"/>
      <c r="C1063" s="29" t="s">
        <v>770</v>
      </c>
      <c r="D1063" s="40">
        <v>14.986599999999999</v>
      </c>
      <c r="E1063" s="41">
        <v>26.961600000000001</v>
      </c>
      <c r="F1063" s="42">
        <v>12.959399999999999</v>
      </c>
      <c r="G1063" s="43">
        <v>13.956899999999999</v>
      </c>
      <c r="H1063" s="41">
        <v>17.75</v>
      </c>
      <c r="I1063" s="42">
        <v>14.000000000000002</v>
      </c>
      <c r="J1063" s="42">
        <v>8</v>
      </c>
      <c r="K1063" s="42">
        <v>20</v>
      </c>
      <c r="L1063" s="42">
        <v>12.75</v>
      </c>
      <c r="M1063" s="43">
        <v>17.5</v>
      </c>
      <c r="N1063" s="44">
        <v>14.202100000000002</v>
      </c>
      <c r="O1063" s="44">
        <v>15.760299999999999</v>
      </c>
      <c r="P1063" s="41">
        <v>14.916699999999999</v>
      </c>
      <c r="Q1063" s="44">
        <v>15.866199999999999</v>
      </c>
      <c r="R1063" s="44">
        <v>14.6401</v>
      </c>
      <c r="S1063" s="44">
        <v>14.2819</v>
      </c>
      <c r="T1063" s="41">
        <v>16.114999999999998</v>
      </c>
      <c r="U1063" s="42">
        <v>16.1677</v>
      </c>
      <c r="V1063" s="43">
        <v>10.772500000000001</v>
      </c>
      <c r="W1063" s="41">
        <v>11.033200000000001</v>
      </c>
      <c r="X1063" s="42">
        <v>14.458699999999999</v>
      </c>
      <c r="Y1063" s="43">
        <v>17.879200000000001</v>
      </c>
      <c r="Z1063" s="54"/>
      <c r="AA1063" s="54"/>
      <c r="AB1063" s="55"/>
      <c r="AC1063" s="56"/>
    </row>
    <row r="1064" spans="1:29" x14ac:dyDescent="0.15">
      <c r="A1064" s="25"/>
      <c r="C1064" s="29">
        <v>2</v>
      </c>
      <c r="D1064" s="40">
        <v>8.3114999999999988</v>
      </c>
      <c r="E1064" s="41">
        <v>10.301200000000001</v>
      </c>
      <c r="F1064" s="42">
        <v>7.8068</v>
      </c>
      <c r="G1064" s="43">
        <v>8.1878000000000011</v>
      </c>
      <c r="H1064" s="41">
        <v>8.75</v>
      </c>
      <c r="I1064" s="42">
        <v>8.5</v>
      </c>
      <c r="J1064" s="42">
        <v>5</v>
      </c>
      <c r="K1064" s="42">
        <v>14.249999999999998</v>
      </c>
      <c r="L1064" s="42">
        <v>4</v>
      </c>
      <c r="M1064" s="43">
        <v>11</v>
      </c>
      <c r="N1064" s="44">
        <v>8.2165999999999997</v>
      </c>
      <c r="O1064" s="44">
        <v>8.4051000000000009</v>
      </c>
      <c r="P1064" s="41">
        <v>7.2833999999999994</v>
      </c>
      <c r="Q1064" s="44">
        <v>8.2369000000000003</v>
      </c>
      <c r="R1064" s="44">
        <v>10.5595</v>
      </c>
      <c r="S1064" s="44">
        <v>7.0693000000000001</v>
      </c>
      <c r="T1064" s="41">
        <v>7.7614000000000001</v>
      </c>
      <c r="U1064" s="42">
        <v>9.4107000000000003</v>
      </c>
      <c r="V1064" s="43">
        <v>8.5722000000000005</v>
      </c>
      <c r="W1064" s="41">
        <v>7.8088000000000006</v>
      </c>
      <c r="X1064" s="42">
        <v>7.6357999999999997</v>
      </c>
      <c r="Y1064" s="43">
        <v>9.2161999999999988</v>
      </c>
      <c r="Z1064" s="54"/>
      <c r="AA1064" s="54"/>
      <c r="AB1064" s="55"/>
      <c r="AC1064" s="56"/>
    </row>
    <row r="1065" spans="1:29" x14ac:dyDescent="0.15">
      <c r="A1065" s="25"/>
      <c r="C1065" s="29">
        <v>3</v>
      </c>
      <c r="D1065" s="40">
        <v>10.5025</v>
      </c>
      <c r="E1065" s="41">
        <v>8.3557000000000006</v>
      </c>
      <c r="F1065" s="42">
        <v>11.197100000000001</v>
      </c>
      <c r="G1065" s="43">
        <v>10.4283</v>
      </c>
      <c r="H1065" s="41">
        <v>9</v>
      </c>
      <c r="I1065" s="42">
        <v>12.5</v>
      </c>
      <c r="J1065" s="42">
        <v>9.25</v>
      </c>
      <c r="K1065" s="42">
        <v>13.750000000000002</v>
      </c>
      <c r="L1065" s="42">
        <v>9.25</v>
      </c>
      <c r="M1065" s="43">
        <v>6.75</v>
      </c>
      <c r="N1065" s="44">
        <v>9.2454000000000001</v>
      </c>
      <c r="O1065" s="44">
        <v>11.742100000000001</v>
      </c>
      <c r="P1065" s="41">
        <v>10.8993</v>
      </c>
      <c r="Q1065" s="44">
        <v>10.3249</v>
      </c>
      <c r="R1065" s="44">
        <v>11.599299999999999</v>
      </c>
      <c r="S1065" s="44">
        <v>8.7827999999999999</v>
      </c>
      <c r="T1065" s="41">
        <v>10.508099999999999</v>
      </c>
      <c r="U1065" s="42">
        <v>12.870699999999999</v>
      </c>
      <c r="V1065" s="43">
        <v>7.9094999999999995</v>
      </c>
      <c r="W1065" s="41">
        <v>9.8768999999999991</v>
      </c>
      <c r="X1065" s="42">
        <v>11.404499999999999</v>
      </c>
      <c r="Y1065" s="43">
        <v>10.106199999999999</v>
      </c>
      <c r="Z1065" s="54"/>
      <c r="AA1065" s="54"/>
      <c r="AB1065" s="55"/>
      <c r="AC1065" s="56"/>
    </row>
    <row r="1066" spans="1:29" x14ac:dyDescent="0.15">
      <c r="A1066" s="25"/>
      <c r="C1066" s="29">
        <v>4</v>
      </c>
      <c r="D1066" s="40">
        <v>6.3754000000000008</v>
      </c>
      <c r="E1066" s="41">
        <v>6.6669999999999989</v>
      </c>
      <c r="F1066" s="42">
        <v>6.7115999999999998</v>
      </c>
      <c r="G1066" s="43">
        <v>5.9363000000000001</v>
      </c>
      <c r="H1066" s="41">
        <v>6.75</v>
      </c>
      <c r="I1066" s="42">
        <v>6.25</v>
      </c>
      <c r="J1066" s="42">
        <v>6</v>
      </c>
      <c r="K1066" s="42">
        <v>7.5</v>
      </c>
      <c r="L1066" s="42">
        <v>5.75</v>
      </c>
      <c r="M1066" s="43">
        <v>4.25</v>
      </c>
      <c r="N1066" s="44">
        <v>7.2009000000000007</v>
      </c>
      <c r="O1066" s="44">
        <v>5.5613000000000001</v>
      </c>
      <c r="P1066" s="41">
        <v>7.1188000000000002</v>
      </c>
      <c r="Q1066" s="44">
        <v>6.1577000000000002</v>
      </c>
      <c r="R1066" s="44">
        <v>5.1519000000000004</v>
      </c>
      <c r="S1066" s="44">
        <v>7.3337000000000003</v>
      </c>
      <c r="T1066" s="41">
        <v>6.0594000000000001</v>
      </c>
      <c r="U1066" s="42">
        <v>6.0291999999999994</v>
      </c>
      <c r="V1066" s="43">
        <v>7.6110999999999995</v>
      </c>
      <c r="W1066" s="41">
        <v>6.5004999999999997</v>
      </c>
      <c r="X1066" s="42">
        <v>5.7216000000000005</v>
      </c>
      <c r="Y1066" s="43">
        <v>6.9526000000000003</v>
      </c>
      <c r="Z1066" s="54"/>
      <c r="AA1066" s="54"/>
      <c r="AB1066" s="55"/>
      <c r="AC1066" s="56"/>
    </row>
    <row r="1067" spans="1:29" x14ac:dyDescent="0.15">
      <c r="A1067" s="25"/>
      <c r="C1067" s="29">
        <v>5</v>
      </c>
      <c r="D1067" s="40">
        <v>16.285599999999999</v>
      </c>
      <c r="E1067" s="41">
        <v>14.352500000000001</v>
      </c>
      <c r="F1067" s="42">
        <v>16.255199999999999</v>
      </c>
      <c r="G1067" s="43">
        <v>16.8705</v>
      </c>
      <c r="H1067" s="41">
        <v>12</v>
      </c>
      <c r="I1067" s="42">
        <v>20.25</v>
      </c>
      <c r="J1067" s="42">
        <v>20.75</v>
      </c>
      <c r="K1067" s="42">
        <v>11</v>
      </c>
      <c r="L1067" s="42">
        <v>17.25</v>
      </c>
      <c r="M1067" s="43">
        <v>18</v>
      </c>
      <c r="N1067" s="44">
        <v>15.409500000000001</v>
      </c>
      <c r="O1067" s="44">
        <v>17.1495</v>
      </c>
      <c r="P1067" s="41">
        <v>13.084100000000001</v>
      </c>
      <c r="Q1067" s="44">
        <v>17.683499999999999</v>
      </c>
      <c r="R1067" s="44">
        <v>18.427399999999999</v>
      </c>
      <c r="S1067" s="44">
        <v>15.9633</v>
      </c>
      <c r="T1067" s="41">
        <v>17.328599999999998</v>
      </c>
      <c r="U1067" s="42">
        <v>14.9483</v>
      </c>
      <c r="V1067" s="43">
        <v>15.083299999999999</v>
      </c>
      <c r="W1067" s="41">
        <v>15.4834</v>
      </c>
      <c r="X1067" s="42">
        <v>15.434000000000001</v>
      </c>
      <c r="Y1067" s="43">
        <v>17.654900000000001</v>
      </c>
      <c r="Z1067" s="54"/>
      <c r="AA1067" s="54"/>
      <c r="AB1067" s="55"/>
      <c r="AC1067" s="56"/>
    </row>
    <row r="1068" spans="1:29" x14ac:dyDescent="0.15">
      <c r="A1068" s="25"/>
      <c r="C1068" s="29">
        <v>6</v>
      </c>
      <c r="D1068" s="40">
        <v>12.559100000000001</v>
      </c>
      <c r="E1068" s="41">
        <v>11.8368</v>
      </c>
      <c r="F1068" s="42">
        <v>13.4328</v>
      </c>
      <c r="G1068" s="43">
        <v>12.029299999999999</v>
      </c>
      <c r="H1068" s="41">
        <v>12.25</v>
      </c>
      <c r="I1068" s="42">
        <v>11.25</v>
      </c>
      <c r="J1068" s="42">
        <v>16.5</v>
      </c>
      <c r="K1068" s="42">
        <v>11</v>
      </c>
      <c r="L1068" s="42">
        <v>14.000000000000002</v>
      </c>
      <c r="M1068" s="43">
        <v>10.5</v>
      </c>
      <c r="N1068" s="44">
        <v>12.8057</v>
      </c>
      <c r="O1068" s="44">
        <v>12.316000000000001</v>
      </c>
      <c r="P1068" s="41">
        <v>12.989800000000001</v>
      </c>
      <c r="Q1068" s="44">
        <v>12.216000000000001</v>
      </c>
      <c r="R1068" s="44">
        <v>11.459800000000001</v>
      </c>
      <c r="S1068" s="44">
        <v>13.534799999999999</v>
      </c>
      <c r="T1068" s="41">
        <v>12.6165</v>
      </c>
      <c r="U1068" s="42">
        <v>13.699</v>
      </c>
      <c r="V1068" s="43">
        <v>11.1951</v>
      </c>
      <c r="W1068" s="41">
        <v>10.422499999999999</v>
      </c>
      <c r="X1068" s="42">
        <v>15.1441</v>
      </c>
      <c r="Y1068" s="43">
        <v>11.322000000000001</v>
      </c>
      <c r="Z1068" s="54"/>
      <c r="AA1068" s="54"/>
      <c r="AB1068" s="55"/>
      <c r="AC1068" s="56"/>
    </row>
    <row r="1069" spans="1:29" x14ac:dyDescent="0.15">
      <c r="A1069" s="25"/>
      <c r="C1069" s="29">
        <v>7</v>
      </c>
      <c r="D1069" s="40">
        <v>11.4076</v>
      </c>
      <c r="E1069" s="41">
        <v>6.489300000000001</v>
      </c>
      <c r="F1069" s="42">
        <v>12.567900000000002</v>
      </c>
      <c r="G1069" s="43">
        <v>11.5036</v>
      </c>
      <c r="H1069" s="41">
        <v>10.25</v>
      </c>
      <c r="I1069" s="42">
        <v>11</v>
      </c>
      <c r="J1069" s="42">
        <v>16.75</v>
      </c>
      <c r="K1069" s="42">
        <v>9</v>
      </c>
      <c r="L1069" s="42">
        <v>12</v>
      </c>
      <c r="M1069" s="43">
        <v>9.5</v>
      </c>
      <c r="N1069" s="44">
        <v>11.581099999999999</v>
      </c>
      <c r="O1069" s="44">
        <v>11.236500000000001</v>
      </c>
      <c r="P1069" s="41">
        <v>12.809699999999999</v>
      </c>
      <c r="Q1069" s="44">
        <v>10.6113</v>
      </c>
      <c r="R1069" s="44">
        <v>10.2401</v>
      </c>
      <c r="S1069" s="44">
        <v>12.424100000000001</v>
      </c>
      <c r="T1069" s="41">
        <v>10.6754</v>
      </c>
      <c r="U1069" s="42">
        <v>9.6136999999999997</v>
      </c>
      <c r="V1069" s="43">
        <v>15.3546</v>
      </c>
      <c r="W1069" s="41">
        <v>14.393800000000001</v>
      </c>
      <c r="X1069" s="42">
        <v>11.150699999999999</v>
      </c>
      <c r="Y1069" s="43">
        <v>9.99</v>
      </c>
      <c r="Z1069" s="54"/>
      <c r="AA1069" s="54"/>
      <c r="AB1069" s="55"/>
      <c r="AC1069" s="56"/>
    </row>
    <row r="1070" spans="1:29" x14ac:dyDescent="0.15">
      <c r="A1070" s="25"/>
      <c r="C1070" s="29">
        <v>8</v>
      </c>
      <c r="D1070" s="40">
        <v>11.844899999999999</v>
      </c>
      <c r="E1070" s="41">
        <v>7.0611999999999995</v>
      </c>
      <c r="F1070" s="42">
        <v>13.73</v>
      </c>
      <c r="G1070" s="43">
        <v>11.4071</v>
      </c>
      <c r="H1070" s="41">
        <v>14.499999999999998</v>
      </c>
      <c r="I1070" s="42">
        <v>10.5</v>
      </c>
      <c r="J1070" s="42">
        <v>11.25</v>
      </c>
      <c r="K1070" s="42">
        <v>9.25</v>
      </c>
      <c r="L1070" s="42">
        <v>11.5</v>
      </c>
      <c r="M1070" s="43">
        <v>11.25</v>
      </c>
      <c r="N1070" s="44">
        <v>13.125800000000002</v>
      </c>
      <c r="O1070" s="44">
        <v>10.581899999999999</v>
      </c>
      <c r="P1070" s="41">
        <v>13.006300000000001</v>
      </c>
      <c r="Q1070" s="44">
        <v>11.246599999999999</v>
      </c>
      <c r="R1070" s="44">
        <v>11.272600000000001</v>
      </c>
      <c r="S1070" s="44">
        <v>11.651</v>
      </c>
      <c r="T1070" s="41">
        <v>10.339399999999999</v>
      </c>
      <c r="U1070" s="42">
        <v>10.926299999999999</v>
      </c>
      <c r="V1070" s="43">
        <v>16.492000000000001</v>
      </c>
      <c r="W1070" s="41">
        <v>16.426400000000001</v>
      </c>
      <c r="X1070" s="42">
        <v>10.818300000000001</v>
      </c>
      <c r="Y1070" s="43">
        <v>9.7553999999999998</v>
      </c>
      <c r="Z1070" s="54"/>
      <c r="AA1070" s="54"/>
      <c r="AB1070" s="55"/>
      <c r="AC1070" s="56"/>
    </row>
    <row r="1071" spans="1:29" x14ac:dyDescent="0.15">
      <c r="A1071" s="25"/>
      <c r="C1071" s="29">
        <v>9</v>
      </c>
      <c r="D1071" s="40">
        <v>4.7430000000000003</v>
      </c>
      <c r="E1071" s="41">
        <v>4.9871999999999996</v>
      </c>
      <c r="F1071" s="42">
        <v>3.4341000000000004</v>
      </c>
      <c r="G1071" s="43">
        <v>5.7930000000000001</v>
      </c>
      <c r="H1071" s="41">
        <v>4.75</v>
      </c>
      <c r="I1071" s="42">
        <v>3.75</v>
      </c>
      <c r="J1071" s="42">
        <v>5</v>
      </c>
      <c r="K1071" s="42">
        <v>2.25</v>
      </c>
      <c r="L1071" s="42">
        <v>8.25</v>
      </c>
      <c r="M1071" s="43">
        <v>7.75</v>
      </c>
      <c r="N1071" s="44">
        <v>4.5213000000000001</v>
      </c>
      <c r="O1071" s="44">
        <v>4.9615999999999998</v>
      </c>
      <c r="P1071" s="41">
        <v>3.9313000000000002</v>
      </c>
      <c r="Q1071" s="44">
        <v>5.8513999999999999</v>
      </c>
      <c r="R1071" s="44">
        <v>3.8946000000000001</v>
      </c>
      <c r="S1071" s="44">
        <v>5.2522000000000002</v>
      </c>
      <c r="T1071" s="41">
        <v>5.5745999999999993</v>
      </c>
      <c r="U1071" s="42">
        <v>3.2370999999999999</v>
      </c>
      <c r="V1071" s="43">
        <v>4.24</v>
      </c>
      <c r="W1071" s="41">
        <v>4.5288000000000004</v>
      </c>
      <c r="X1071" s="42">
        <v>4.8361000000000001</v>
      </c>
      <c r="Y1071" s="43">
        <v>4.8148999999999997</v>
      </c>
      <c r="Z1071" s="54"/>
      <c r="AA1071" s="54"/>
      <c r="AB1071" s="55"/>
      <c r="AC1071" s="56"/>
    </row>
    <row r="1072" spans="1:29" x14ac:dyDescent="0.15">
      <c r="A1072" s="25"/>
      <c r="C1072" s="29" t="s">
        <v>34</v>
      </c>
      <c r="D1072" s="40">
        <v>2.7984999999999998</v>
      </c>
      <c r="E1072" s="41">
        <v>2.9876</v>
      </c>
      <c r="F1072" s="42">
        <v>1.7592000000000001</v>
      </c>
      <c r="G1072" s="43">
        <v>3.6261000000000001</v>
      </c>
      <c r="H1072" s="41">
        <v>4</v>
      </c>
      <c r="I1072" s="42">
        <v>1.7500000000000002</v>
      </c>
      <c r="J1072" s="42">
        <v>1.5</v>
      </c>
      <c r="K1072" s="42">
        <v>1.5</v>
      </c>
      <c r="L1072" s="42">
        <v>4.75</v>
      </c>
      <c r="M1072" s="43">
        <v>3.5000000000000004</v>
      </c>
      <c r="N1072" s="44">
        <v>3.3769</v>
      </c>
      <c r="O1072" s="44">
        <v>2.2280000000000002</v>
      </c>
      <c r="P1072" s="41">
        <v>3.9606000000000003</v>
      </c>
      <c r="Q1072" s="44">
        <v>1.5034000000000001</v>
      </c>
      <c r="R1072" s="44">
        <v>2.3527</v>
      </c>
      <c r="S1072" s="44">
        <v>3.7067999999999999</v>
      </c>
      <c r="T1072" s="41">
        <v>2.7387000000000001</v>
      </c>
      <c r="U1072" s="42">
        <v>2.9756999999999998</v>
      </c>
      <c r="V1072" s="43">
        <v>2.7698</v>
      </c>
      <c r="W1072" s="41">
        <v>3.2210999999999999</v>
      </c>
      <c r="X1072" s="42">
        <v>3.3963000000000001</v>
      </c>
      <c r="Y1072" s="43">
        <v>2.0196000000000001</v>
      </c>
      <c r="Z1072" s="54"/>
      <c r="AA1072" s="54"/>
      <c r="AB1072" s="55"/>
      <c r="AC1072" s="56"/>
    </row>
    <row r="1073" spans="1:29" x14ac:dyDescent="0.15">
      <c r="A1073" s="25"/>
      <c r="C1073" s="29" t="s">
        <v>545</v>
      </c>
      <c r="D1073" s="40">
        <v>0.18529999999999999</v>
      </c>
      <c r="E1073" s="41">
        <v>0</v>
      </c>
      <c r="F1073" s="42">
        <v>0.1459</v>
      </c>
      <c r="G1073" s="43">
        <v>0.26120000000000004</v>
      </c>
      <c r="H1073" s="41">
        <v>0</v>
      </c>
      <c r="I1073" s="42">
        <v>0.25</v>
      </c>
      <c r="J1073" s="42">
        <v>0</v>
      </c>
      <c r="K1073" s="42">
        <v>0.5</v>
      </c>
      <c r="L1073" s="42">
        <v>0.5</v>
      </c>
      <c r="M1073" s="43">
        <v>0</v>
      </c>
      <c r="N1073" s="44">
        <v>0.31469999999999998</v>
      </c>
      <c r="O1073" s="44">
        <v>5.7700000000000001E-2</v>
      </c>
      <c r="P1073" s="41">
        <v>0</v>
      </c>
      <c r="Q1073" s="44">
        <v>0.30209999999999998</v>
      </c>
      <c r="R1073" s="44">
        <v>0.40200000000000002</v>
      </c>
      <c r="S1073" s="44">
        <v>0</v>
      </c>
      <c r="T1073" s="41">
        <v>0.28300000000000003</v>
      </c>
      <c r="U1073" s="42">
        <v>0.1215</v>
      </c>
      <c r="V1073" s="43">
        <v>0</v>
      </c>
      <c r="W1073" s="41">
        <v>0.30469999999999997</v>
      </c>
      <c r="X1073" s="42">
        <v>0</v>
      </c>
      <c r="Y1073" s="43">
        <v>0.28869999999999996</v>
      </c>
      <c r="Z1073" s="54"/>
      <c r="AA1073" s="54"/>
      <c r="AB1073" s="55"/>
      <c r="AC1073" s="56"/>
    </row>
    <row r="1074" spans="1:29" s="57" customFormat="1" x14ac:dyDescent="0.15">
      <c r="A1074" s="26"/>
      <c r="B1074" s="26"/>
      <c r="C1074" s="31" t="s">
        <v>35</v>
      </c>
      <c r="D1074" s="49">
        <f>(D1063*1+D1064*2+D1065*3+D1066*4+D1067*5+D1068*6+D1069*7+D1070*8+D1071*9+D1072*10)/SUM(D1063:D1072)</f>
        <v>4.915966285527082</v>
      </c>
      <c r="E1074" s="50">
        <f t="shared" ref="E1074:Y1074" si="78">(E1063*1+E1064*2+E1065*3+E1066*4+E1067*5+E1068*6+E1069*7+E1070*8+E1071*9+E1072*10)/SUM(E1063:E1072)</f>
        <v>4.1875748124251873</v>
      </c>
      <c r="F1074" s="51">
        <f t="shared" si="78"/>
        <v>4.9792417136602296</v>
      </c>
      <c r="G1074" s="52">
        <f t="shared" si="78"/>
        <v>5.0338523885865998</v>
      </c>
      <c r="H1074" s="50">
        <f t="shared" si="78"/>
        <v>4.9325000000000001</v>
      </c>
      <c r="I1074" s="51">
        <f t="shared" si="78"/>
        <v>4.7568922305764412</v>
      </c>
      <c r="J1074" s="51">
        <f t="shared" si="78"/>
        <v>5.3975</v>
      </c>
      <c r="K1074" s="51">
        <f t="shared" si="78"/>
        <v>4.1507537688442211</v>
      </c>
      <c r="L1074" s="51">
        <f t="shared" si="78"/>
        <v>5.4221105527638187</v>
      </c>
      <c r="M1074" s="52">
        <f t="shared" si="78"/>
        <v>4.91</v>
      </c>
      <c r="N1074" s="53">
        <f t="shared" si="78"/>
        <v>5.031750920145698</v>
      </c>
      <c r="O1074" s="53">
        <f t="shared" si="78"/>
        <v>4.8020767983126262</v>
      </c>
      <c r="P1074" s="50">
        <f t="shared" si="78"/>
        <v>5.0272190000000005</v>
      </c>
      <c r="Q1074" s="53">
        <f t="shared" si="78"/>
        <v>4.8306684493855938</v>
      </c>
      <c r="R1074" s="53">
        <f t="shared" si="78"/>
        <v>4.7440741781963505</v>
      </c>
      <c r="S1074" s="53">
        <f t="shared" si="78"/>
        <v>5.0964400964400971</v>
      </c>
      <c r="T1074" s="50">
        <f t="shared" si="78"/>
        <v>4.8611832875203955</v>
      </c>
      <c r="U1074" s="51">
        <f t="shared" si="78"/>
        <v>4.6882078607586823</v>
      </c>
      <c r="V1074" s="52">
        <f t="shared" si="78"/>
        <v>5.2995257004742991</v>
      </c>
      <c r="W1074" s="50">
        <f t="shared" si="78"/>
        <v>5.2898478766322219</v>
      </c>
      <c r="X1074" s="51">
        <f t="shared" si="78"/>
        <v>4.9695350304649706</v>
      </c>
      <c r="Y1074" s="52">
        <f t="shared" si="78"/>
        <v>4.6348988576987509</v>
      </c>
      <c r="Z1074" s="54"/>
      <c r="AA1074" s="54"/>
      <c r="AB1074" s="55"/>
      <c r="AC1074" s="56"/>
    </row>
    <row r="1075" spans="1:29" x14ac:dyDescent="0.15">
      <c r="A1075" s="25"/>
      <c r="D1075" s="40"/>
      <c r="E1075" s="41"/>
      <c r="F1075" s="42"/>
      <c r="G1075" s="43"/>
      <c r="H1075" s="41"/>
      <c r="I1075" s="42"/>
      <c r="J1075" s="42"/>
      <c r="K1075" s="42"/>
      <c r="L1075" s="42"/>
      <c r="M1075" s="43"/>
      <c r="N1075" s="44"/>
      <c r="O1075" s="44"/>
      <c r="P1075" s="41"/>
      <c r="Q1075" s="44"/>
      <c r="R1075" s="44"/>
      <c r="S1075" s="44"/>
      <c r="T1075" s="41"/>
      <c r="U1075" s="42"/>
      <c r="V1075" s="43"/>
      <c r="W1075" s="41"/>
      <c r="X1075" s="42"/>
      <c r="Y1075" s="43"/>
      <c r="Z1075" s="44"/>
      <c r="AA1075" s="44"/>
      <c r="AB1075" s="44"/>
      <c r="AC1075" s="43"/>
    </row>
    <row r="1076" spans="1:29" ht="56" x14ac:dyDescent="0.15">
      <c r="A1076" s="25"/>
      <c r="B1076" s="24" t="s">
        <v>286</v>
      </c>
      <c r="C1076" s="30" t="s">
        <v>287</v>
      </c>
      <c r="D1076" s="40"/>
      <c r="E1076" s="41"/>
      <c r="F1076" s="42"/>
      <c r="G1076" s="43"/>
      <c r="H1076" s="41"/>
      <c r="I1076" s="42"/>
      <c r="J1076" s="42"/>
      <c r="K1076" s="42"/>
      <c r="L1076" s="42"/>
      <c r="M1076" s="43"/>
      <c r="N1076" s="44"/>
      <c r="O1076" s="44"/>
      <c r="P1076" s="41"/>
      <c r="Q1076" s="44"/>
      <c r="R1076" s="44"/>
      <c r="S1076" s="44"/>
      <c r="T1076" s="41"/>
      <c r="U1076" s="42"/>
      <c r="V1076" s="43"/>
      <c r="W1076" s="41"/>
      <c r="X1076" s="42"/>
      <c r="Y1076" s="43"/>
      <c r="Z1076" s="44"/>
      <c r="AA1076" s="44"/>
      <c r="AB1076" s="44"/>
      <c r="AC1076" s="43"/>
    </row>
    <row r="1077" spans="1:29" x14ac:dyDescent="0.15">
      <c r="A1077" s="25"/>
      <c r="C1077" s="29" t="s">
        <v>770</v>
      </c>
      <c r="D1077" s="40">
        <v>14.035600000000001</v>
      </c>
      <c r="E1077" s="41">
        <v>25.9984</v>
      </c>
      <c r="F1077" s="42">
        <v>12.641299999999999</v>
      </c>
      <c r="G1077" s="43">
        <v>12.4839</v>
      </c>
      <c r="H1077" s="41">
        <v>15.75</v>
      </c>
      <c r="I1077" s="42">
        <v>13.750000000000002</v>
      </c>
      <c r="J1077" s="42">
        <v>6.25</v>
      </c>
      <c r="K1077" s="42">
        <v>22.5</v>
      </c>
      <c r="L1077" s="42">
        <v>9.5</v>
      </c>
      <c r="M1077" s="43">
        <v>19.5</v>
      </c>
      <c r="N1077" s="44">
        <v>13.059799999999999</v>
      </c>
      <c r="O1077" s="44">
        <v>14.9978</v>
      </c>
      <c r="P1077" s="41">
        <v>13.161200000000001</v>
      </c>
      <c r="Q1077" s="44">
        <v>13.575999999999999</v>
      </c>
      <c r="R1077" s="44">
        <v>16.363600000000002</v>
      </c>
      <c r="S1077" s="44">
        <v>12.797600000000001</v>
      </c>
      <c r="T1077" s="41">
        <v>15.071599999999998</v>
      </c>
      <c r="U1077" s="42">
        <v>15.7059</v>
      </c>
      <c r="V1077" s="43">
        <v>9.5200000000000014</v>
      </c>
      <c r="W1077" s="41">
        <v>8.9238999999999997</v>
      </c>
      <c r="X1077" s="42">
        <v>14.771999999999998</v>
      </c>
      <c r="Y1077" s="43">
        <v>16.4253</v>
      </c>
      <c r="Z1077" s="54"/>
      <c r="AA1077" s="54"/>
      <c r="AB1077" s="55"/>
      <c r="AC1077" s="56"/>
    </row>
    <row r="1078" spans="1:29" x14ac:dyDescent="0.15">
      <c r="A1078" s="25"/>
      <c r="C1078" s="29">
        <v>2</v>
      </c>
      <c r="D1078" s="40">
        <v>8.1018999999999988</v>
      </c>
      <c r="E1078" s="41">
        <v>8.8393999999999995</v>
      </c>
      <c r="F1078" s="42">
        <v>8.7570999999999994</v>
      </c>
      <c r="G1078" s="43">
        <v>7.4577000000000009</v>
      </c>
      <c r="H1078" s="41">
        <v>7.2499999999999991</v>
      </c>
      <c r="I1078" s="42">
        <v>8.75</v>
      </c>
      <c r="J1078" s="42">
        <v>6</v>
      </c>
      <c r="K1078" s="42">
        <v>12.75</v>
      </c>
      <c r="L1078" s="42">
        <v>6.5</v>
      </c>
      <c r="M1078" s="43">
        <v>9</v>
      </c>
      <c r="N1078" s="44">
        <v>7.2095000000000002</v>
      </c>
      <c r="O1078" s="44">
        <v>8.9818999999999996</v>
      </c>
      <c r="P1078" s="41">
        <v>7.0577000000000005</v>
      </c>
      <c r="Q1078" s="44">
        <v>8.5268999999999995</v>
      </c>
      <c r="R1078" s="44">
        <v>9.3989000000000011</v>
      </c>
      <c r="S1078" s="44">
        <v>7.4194999999999993</v>
      </c>
      <c r="T1078" s="41">
        <v>9.2788000000000004</v>
      </c>
      <c r="U1078" s="42">
        <v>7.2770999999999999</v>
      </c>
      <c r="V1078" s="43">
        <v>5.9513999999999996</v>
      </c>
      <c r="W1078" s="41">
        <v>7.1485000000000003</v>
      </c>
      <c r="X1078" s="42">
        <v>6.7955000000000005</v>
      </c>
      <c r="Y1078" s="43">
        <v>9.9219000000000008</v>
      </c>
      <c r="Z1078" s="54"/>
      <c r="AA1078" s="54"/>
      <c r="AB1078" s="55"/>
      <c r="AC1078" s="56"/>
    </row>
    <row r="1079" spans="1:29" x14ac:dyDescent="0.15">
      <c r="A1079" s="25"/>
      <c r="C1079" s="29">
        <v>3</v>
      </c>
      <c r="D1079" s="40">
        <v>8.2422000000000004</v>
      </c>
      <c r="E1079" s="41">
        <v>7.1005000000000003</v>
      </c>
      <c r="F1079" s="42">
        <v>7.8131999999999993</v>
      </c>
      <c r="G1079" s="43">
        <v>8.5522000000000009</v>
      </c>
      <c r="H1079" s="41">
        <v>7.0000000000000009</v>
      </c>
      <c r="I1079" s="42">
        <v>9.75</v>
      </c>
      <c r="J1079" s="42">
        <v>8</v>
      </c>
      <c r="K1079" s="42">
        <v>11.5</v>
      </c>
      <c r="L1079" s="42">
        <v>5.75</v>
      </c>
      <c r="M1079" s="43">
        <v>6</v>
      </c>
      <c r="N1079" s="44">
        <v>7.0303000000000004</v>
      </c>
      <c r="O1079" s="44">
        <v>9.4374000000000002</v>
      </c>
      <c r="P1079" s="41">
        <v>6.9094000000000007</v>
      </c>
      <c r="Q1079" s="44">
        <v>8.9469000000000012</v>
      </c>
      <c r="R1079" s="44">
        <v>9.4305000000000003</v>
      </c>
      <c r="S1079" s="44">
        <v>7.3194999999999997</v>
      </c>
      <c r="T1079" s="41">
        <v>8.6288999999999998</v>
      </c>
      <c r="U1079" s="42">
        <v>9.5788999999999991</v>
      </c>
      <c r="V1079" s="43">
        <v>5.7797000000000001</v>
      </c>
      <c r="W1079" s="41">
        <v>6.9508999999999999</v>
      </c>
      <c r="X1079" s="42">
        <v>8.3912999999999993</v>
      </c>
      <c r="Y1079" s="43">
        <v>8.9134000000000011</v>
      </c>
      <c r="Z1079" s="54"/>
      <c r="AA1079" s="54"/>
      <c r="AB1079" s="55"/>
      <c r="AC1079" s="56"/>
    </row>
    <row r="1080" spans="1:29" x14ac:dyDescent="0.15">
      <c r="A1080" s="25"/>
      <c r="C1080" s="29">
        <v>4</v>
      </c>
      <c r="D1080" s="40">
        <v>6.8934999999999995</v>
      </c>
      <c r="E1080" s="41">
        <v>7.8674999999999997</v>
      </c>
      <c r="F1080" s="42">
        <v>5.9843999999999999</v>
      </c>
      <c r="G1080" s="43">
        <v>7.4661000000000008</v>
      </c>
      <c r="H1080" s="41">
        <v>6</v>
      </c>
      <c r="I1080" s="42">
        <v>7.75</v>
      </c>
      <c r="J1080" s="42">
        <v>6.75</v>
      </c>
      <c r="K1080" s="42">
        <v>8</v>
      </c>
      <c r="L1080" s="42">
        <v>6.75</v>
      </c>
      <c r="M1080" s="43">
        <v>5.5</v>
      </c>
      <c r="N1080" s="44">
        <v>7.9180999999999999</v>
      </c>
      <c r="O1080" s="44">
        <v>5.883</v>
      </c>
      <c r="P1080" s="41">
        <v>7.6872999999999996</v>
      </c>
      <c r="Q1080" s="44">
        <v>5.6903000000000006</v>
      </c>
      <c r="R1080" s="44">
        <v>5.9577999999999998</v>
      </c>
      <c r="S1080" s="44">
        <v>8.5145</v>
      </c>
      <c r="T1080" s="41">
        <v>6.3988000000000005</v>
      </c>
      <c r="U1080" s="42">
        <v>6.9460999999999995</v>
      </c>
      <c r="V1080" s="43">
        <v>8.1599000000000004</v>
      </c>
      <c r="W1080" s="41">
        <v>7.3738999999999999</v>
      </c>
      <c r="X1080" s="42">
        <v>5.5598000000000001</v>
      </c>
      <c r="Y1080" s="43">
        <v>7.8253000000000004</v>
      </c>
      <c r="Z1080" s="54"/>
      <c r="AA1080" s="54"/>
      <c r="AB1080" s="55"/>
      <c r="AC1080" s="56"/>
    </row>
    <row r="1081" spans="1:29" x14ac:dyDescent="0.15">
      <c r="A1081" s="25"/>
      <c r="C1081" s="29">
        <v>5</v>
      </c>
      <c r="D1081" s="40">
        <v>15.168599999999998</v>
      </c>
      <c r="E1081" s="41">
        <v>14.129</v>
      </c>
      <c r="F1081" s="42">
        <v>15.536900000000001</v>
      </c>
      <c r="G1081" s="43">
        <v>15.215699999999998</v>
      </c>
      <c r="H1081" s="41">
        <v>13.5</v>
      </c>
      <c r="I1081" s="42">
        <v>16</v>
      </c>
      <c r="J1081" s="42">
        <v>19</v>
      </c>
      <c r="K1081" s="42">
        <v>11.25</v>
      </c>
      <c r="L1081" s="42">
        <v>15.75</v>
      </c>
      <c r="M1081" s="43">
        <v>18.25</v>
      </c>
      <c r="N1081" s="44">
        <v>16.0793</v>
      </c>
      <c r="O1081" s="44">
        <v>14.2705</v>
      </c>
      <c r="P1081" s="41">
        <v>15.0181</v>
      </c>
      <c r="Q1081" s="44">
        <v>16.9392</v>
      </c>
      <c r="R1081" s="44">
        <v>14.617800000000001</v>
      </c>
      <c r="S1081" s="44">
        <v>13.942099999999998</v>
      </c>
      <c r="T1081" s="41">
        <v>15.093599999999999</v>
      </c>
      <c r="U1081" s="42">
        <v>15.514700000000001</v>
      </c>
      <c r="V1081" s="43">
        <v>15.038499999999999</v>
      </c>
      <c r="W1081" s="41">
        <v>15.43</v>
      </c>
      <c r="X1081" s="42">
        <v>14.674300000000001</v>
      </c>
      <c r="Y1081" s="43">
        <v>15.581200000000001</v>
      </c>
      <c r="Z1081" s="54"/>
      <c r="AA1081" s="54"/>
      <c r="AB1081" s="55"/>
      <c r="AC1081" s="56"/>
    </row>
    <row r="1082" spans="1:29" x14ac:dyDescent="0.15">
      <c r="A1082" s="25"/>
      <c r="C1082" s="29">
        <v>6</v>
      </c>
      <c r="D1082" s="40">
        <v>10.896100000000001</v>
      </c>
      <c r="E1082" s="41">
        <v>7.1013000000000011</v>
      </c>
      <c r="F1082" s="42">
        <v>11.5212</v>
      </c>
      <c r="G1082" s="43">
        <v>11.329000000000001</v>
      </c>
      <c r="H1082" s="41">
        <v>9</v>
      </c>
      <c r="I1082" s="42">
        <v>11.25</v>
      </c>
      <c r="J1082" s="42">
        <v>14.499999999999998</v>
      </c>
      <c r="K1082" s="42">
        <v>7.5</v>
      </c>
      <c r="L1082" s="42">
        <v>14.249999999999998</v>
      </c>
      <c r="M1082" s="43">
        <v>10.25</v>
      </c>
      <c r="N1082" s="44">
        <v>9.2083999999999993</v>
      </c>
      <c r="O1082" s="44">
        <v>12.560499999999999</v>
      </c>
      <c r="P1082" s="41">
        <v>10.0252</v>
      </c>
      <c r="Q1082" s="44">
        <v>12.843999999999999</v>
      </c>
      <c r="R1082" s="44">
        <v>10.3802</v>
      </c>
      <c r="S1082" s="44">
        <v>9.7664000000000009</v>
      </c>
      <c r="T1082" s="41">
        <v>9.8744999999999994</v>
      </c>
      <c r="U1082" s="42">
        <v>12.079599999999999</v>
      </c>
      <c r="V1082" s="43">
        <v>12.3116</v>
      </c>
      <c r="W1082" s="41">
        <v>12.894500000000001</v>
      </c>
      <c r="X1082" s="42">
        <v>11.3947</v>
      </c>
      <c r="Y1082" s="43">
        <v>9.0850000000000009</v>
      </c>
      <c r="Z1082" s="54"/>
      <c r="AA1082" s="54"/>
      <c r="AB1082" s="55"/>
      <c r="AC1082" s="56"/>
    </row>
    <row r="1083" spans="1:29" x14ac:dyDescent="0.15">
      <c r="A1083" s="25"/>
      <c r="C1083" s="29">
        <v>7</v>
      </c>
      <c r="D1083" s="40">
        <v>12.5382</v>
      </c>
      <c r="E1083" s="41">
        <v>6.9653999999999989</v>
      </c>
      <c r="F1083" s="42">
        <v>13.408300000000001</v>
      </c>
      <c r="G1083" s="43">
        <v>12.956899999999999</v>
      </c>
      <c r="H1083" s="41">
        <v>14.000000000000002</v>
      </c>
      <c r="I1083" s="42">
        <v>11.5</v>
      </c>
      <c r="J1083" s="42">
        <v>18.25</v>
      </c>
      <c r="K1083" s="42">
        <v>6.25</v>
      </c>
      <c r="L1083" s="42">
        <v>11.5</v>
      </c>
      <c r="M1083" s="43">
        <v>9.25</v>
      </c>
      <c r="N1083" s="44">
        <v>12.6023</v>
      </c>
      <c r="O1083" s="44">
        <v>12.475099999999999</v>
      </c>
      <c r="P1083" s="41">
        <v>14.8483</v>
      </c>
      <c r="Q1083" s="44">
        <v>10.982200000000001</v>
      </c>
      <c r="R1083" s="44">
        <v>11.239699999999999</v>
      </c>
      <c r="S1083" s="44">
        <v>13.7026</v>
      </c>
      <c r="T1083" s="41">
        <v>11.6586</v>
      </c>
      <c r="U1083" s="42">
        <v>12.194599999999999</v>
      </c>
      <c r="V1083" s="43">
        <v>15.2745</v>
      </c>
      <c r="W1083" s="41">
        <v>13.317699999999999</v>
      </c>
      <c r="X1083" s="42">
        <v>14.0242</v>
      </c>
      <c r="Y1083" s="43">
        <v>10.7994</v>
      </c>
      <c r="Z1083" s="54"/>
      <c r="AA1083" s="54"/>
      <c r="AB1083" s="55"/>
      <c r="AC1083" s="56"/>
    </row>
    <row r="1084" spans="1:29" x14ac:dyDescent="0.15">
      <c r="A1084" s="25"/>
      <c r="C1084" s="29">
        <v>8</v>
      </c>
      <c r="D1084" s="40">
        <v>13.1363</v>
      </c>
      <c r="E1084" s="41">
        <v>9.875</v>
      </c>
      <c r="F1084" s="42">
        <v>13.9518</v>
      </c>
      <c r="G1084" s="43">
        <v>13.2363</v>
      </c>
      <c r="H1084" s="41">
        <v>13.5</v>
      </c>
      <c r="I1084" s="42">
        <v>13</v>
      </c>
      <c r="J1084" s="42">
        <v>12.75</v>
      </c>
      <c r="K1084" s="42">
        <v>13.750000000000002</v>
      </c>
      <c r="L1084" s="42">
        <v>14.000000000000002</v>
      </c>
      <c r="M1084" s="43">
        <v>8.25</v>
      </c>
      <c r="N1084" s="44">
        <v>14.990300000000001</v>
      </c>
      <c r="O1084" s="44">
        <v>11.3081</v>
      </c>
      <c r="P1084" s="41">
        <v>14.051299999999999</v>
      </c>
      <c r="Q1084" s="44">
        <v>13.436400000000001</v>
      </c>
      <c r="R1084" s="44">
        <v>12.6274</v>
      </c>
      <c r="S1084" s="44">
        <v>12.349</v>
      </c>
      <c r="T1084" s="41">
        <v>13.051599999999999</v>
      </c>
      <c r="U1084" s="42">
        <v>11.371</v>
      </c>
      <c r="V1084" s="43">
        <v>15.357499999999998</v>
      </c>
      <c r="W1084" s="41">
        <v>14.948400000000001</v>
      </c>
      <c r="X1084" s="42">
        <v>13.922699999999999</v>
      </c>
      <c r="Y1084" s="43">
        <v>11.2715</v>
      </c>
      <c r="Z1084" s="54"/>
      <c r="AA1084" s="54"/>
      <c r="AB1084" s="55"/>
      <c r="AC1084" s="56"/>
    </row>
    <row r="1085" spans="1:29" x14ac:dyDescent="0.15">
      <c r="A1085" s="25"/>
      <c r="C1085" s="29">
        <v>9</v>
      </c>
      <c r="D1085" s="40">
        <v>6.5296000000000003</v>
      </c>
      <c r="E1085" s="41">
        <v>5.9728000000000003</v>
      </c>
      <c r="F1085" s="42">
        <v>6.3824000000000005</v>
      </c>
      <c r="G1085" s="43">
        <v>6.8248000000000006</v>
      </c>
      <c r="H1085" s="41">
        <v>8.75</v>
      </c>
      <c r="I1085" s="42">
        <v>4.5</v>
      </c>
      <c r="J1085" s="42">
        <v>4.75</v>
      </c>
      <c r="K1085" s="42">
        <v>3.5000000000000004</v>
      </c>
      <c r="L1085" s="42">
        <v>10.25</v>
      </c>
      <c r="M1085" s="43">
        <v>7.75</v>
      </c>
      <c r="N1085" s="44">
        <v>7.0705</v>
      </c>
      <c r="O1085" s="44">
        <v>5.9961000000000002</v>
      </c>
      <c r="P1085" s="41">
        <v>6.7080000000000002</v>
      </c>
      <c r="Q1085" s="44">
        <v>6.718300000000001</v>
      </c>
      <c r="R1085" s="44">
        <v>4.6665999999999999</v>
      </c>
      <c r="S1085" s="44">
        <v>7.958899999999999</v>
      </c>
      <c r="T1085" s="41">
        <v>6.2074999999999996</v>
      </c>
      <c r="U1085" s="42">
        <v>5.3284000000000002</v>
      </c>
      <c r="V1085" s="43">
        <v>8.3610000000000007</v>
      </c>
      <c r="W1085" s="41">
        <v>7.5709</v>
      </c>
      <c r="X1085" s="42">
        <v>6.0948000000000002</v>
      </c>
      <c r="Y1085" s="43">
        <v>6.1784999999999997</v>
      </c>
      <c r="Z1085" s="54"/>
      <c r="AA1085" s="54"/>
      <c r="AB1085" s="55"/>
      <c r="AC1085" s="56"/>
    </row>
    <row r="1086" spans="1:29" x14ac:dyDescent="0.15">
      <c r="A1086" s="25"/>
      <c r="C1086" s="29" t="s">
        <v>34</v>
      </c>
      <c r="D1086" s="40">
        <v>3.5226999999999999</v>
      </c>
      <c r="E1086" s="41">
        <v>4.9359999999999999</v>
      </c>
      <c r="F1086" s="42">
        <v>2.8123999999999998</v>
      </c>
      <c r="G1086" s="43">
        <v>3.8079000000000001</v>
      </c>
      <c r="H1086" s="41">
        <v>4.75</v>
      </c>
      <c r="I1086" s="42">
        <v>2.5</v>
      </c>
      <c r="J1086" s="42">
        <v>2.75</v>
      </c>
      <c r="K1086" s="42">
        <v>2</v>
      </c>
      <c r="L1086" s="42">
        <v>4.25</v>
      </c>
      <c r="M1086" s="43">
        <v>6.25</v>
      </c>
      <c r="N1086" s="44">
        <v>3.8923000000000001</v>
      </c>
      <c r="O1086" s="44">
        <v>3.1581999999999999</v>
      </c>
      <c r="P1086" s="41">
        <v>3.9584000000000001</v>
      </c>
      <c r="Q1086" s="44">
        <v>1.7142999999999999</v>
      </c>
      <c r="R1086" s="44">
        <v>4.3430999999999997</v>
      </c>
      <c r="S1086" s="44">
        <v>4.5086000000000004</v>
      </c>
      <c r="T1086" s="41">
        <v>3.5341999999999998</v>
      </c>
      <c r="U1086" s="42">
        <v>3.4296000000000002</v>
      </c>
      <c r="V1086" s="43">
        <v>3.6081000000000003</v>
      </c>
      <c r="W1086" s="41">
        <v>4.0976999999999997</v>
      </c>
      <c r="X1086" s="42">
        <v>3.7178000000000004</v>
      </c>
      <c r="Y1086" s="43">
        <v>3.0328999999999997</v>
      </c>
      <c r="Z1086" s="54"/>
      <c r="AA1086" s="54"/>
      <c r="AB1086" s="55"/>
      <c r="AC1086" s="56"/>
    </row>
    <row r="1087" spans="1:29" x14ac:dyDescent="0.15">
      <c r="A1087" s="25"/>
      <c r="C1087" s="29" t="s">
        <v>545</v>
      </c>
      <c r="D1087" s="40">
        <v>0.93530000000000002</v>
      </c>
      <c r="E1087" s="41">
        <v>1.2146000000000001</v>
      </c>
      <c r="F1087" s="42">
        <v>1.1910000000000001</v>
      </c>
      <c r="G1087" s="43">
        <v>0.6695000000000001</v>
      </c>
      <c r="H1087" s="41">
        <v>0.5</v>
      </c>
      <c r="I1087" s="42">
        <v>1.25</v>
      </c>
      <c r="J1087" s="42">
        <v>1</v>
      </c>
      <c r="K1087" s="42">
        <v>1</v>
      </c>
      <c r="L1087" s="42">
        <v>1.5</v>
      </c>
      <c r="M1087" s="43">
        <v>0</v>
      </c>
      <c r="N1087" s="44">
        <v>0.93930000000000002</v>
      </c>
      <c r="O1087" s="44">
        <v>0.93139999999999989</v>
      </c>
      <c r="P1087" s="41">
        <v>0.57510000000000006</v>
      </c>
      <c r="Q1087" s="44">
        <v>0.62529999999999997</v>
      </c>
      <c r="R1087" s="44">
        <v>0.97429999999999994</v>
      </c>
      <c r="S1087" s="44">
        <v>1.7214</v>
      </c>
      <c r="T1087" s="41">
        <v>1.2018</v>
      </c>
      <c r="U1087" s="42">
        <v>0.57419999999999993</v>
      </c>
      <c r="V1087" s="43">
        <v>0.63780000000000003</v>
      </c>
      <c r="W1087" s="41">
        <v>1.3436999999999999</v>
      </c>
      <c r="X1087" s="42">
        <v>0.65290000000000004</v>
      </c>
      <c r="Y1087" s="43">
        <v>0.96570000000000011</v>
      </c>
      <c r="Z1087" s="54"/>
      <c r="AA1087" s="54"/>
      <c r="AB1087" s="55"/>
      <c r="AC1087" s="56"/>
    </row>
    <row r="1088" spans="1:29" s="57" customFormat="1" x14ac:dyDescent="0.15">
      <c r="A1088" s="26"/>
      <c r="B1088" s="26"/>
      <c r="C1088" s="31" t="s">
        <v>35</v>
      </c>
      <c r="D1088" s="49">
        <f>(D1077*1+D1078*2+D1079*3+D1080*4+D1081*5+D1082*6+D1083*7+D1084*8+D1085*9+D1086*10)/SUM(D1077:D1086)</f>
        <v>5.1543163205460658</v>
      </c>
      <c r="E1088" s="50">
        <f t="shared" ref="E1088:Y1088" si="79">(E1077*1+E1078*2+E1079*3+E1080*4+E1081*5+E1082*6+E1083*7+E1084*8+E1085*9+E1086*10)/SUM(E1077:E1086)</f>
        <v>4.4599196439146311</v>
      </c>
      <c r="F1088" s="51">
        <f t="shared" si="79"/>
        <v>5.2159469279114239</v>
      </c>
      <c r="G1088" s="52">
        <f t="shared" si="79"/>
        <v>5.2658921479303942</v>
      </c>
      <c r="H1088" s="50">
        <f t="shared" si="79"/>
        <v>5.316582914572864</v>
      </c>
      <c r="I1088" s="51">
        <f t="shared" si="79"/>
        <v>4.9518987341772149</v>
      </c>
      <c r="J1088" s="51">
        <f t="shared" si="79"/>
        <v>5.5681818181818183</v>
      </c>
      <c r="K1088" s="51">
        <f t="shared" si="79"/>
        <v>4.2525252525252526</v>
      </c>
      <c r="L1088" s="51">
        <f t="shared" si="79"/>
        <v>5.6675126903553297</v>
      </c>
      <c r="M1088" s="52">
        <f t="shared" si="79"/>
        <v>4.9325000000000001</v>
      </c>
      <c r="N1088" s="53">
        <f t="shared" si="79"/>
        <v>5.3157757659942177</v>
      </c>
      <c r="O1088" s="53">
        <f t="shared" si="79"/>
        <v>4.9951114682149544</v>
      </c>
      <c r="P1088" s="50">
        <f t="shared" si="79"/>
        <v>5.3336759705063823</v>
      </c>
      <c r="Q1088" s="53">
        <f t="shared" si="79"/>
        <v>5.0713814912276289</v>
      </c>
      <c r="R1088" s="53">
        <f t="shared" si="79"/>
        <v>4.9258151427509649</v>
      </c>
      <c r="S1088" s="53">
        <f t="shared" si="79"/>
        <v>5.3255517217871216</v>
      </c>
      <c r="T1088" s="50">
        <f t="shared" si="79"/>
        <v>5.0310542409216383</v>
      </c>
      <c r="U1088" s="51">
        <f t="shared" si="79"/>
        <v>4.9827469502413368</v>
      </c>
      <c r="V1088" s="52">
        <f t="shared" si="79"/>
        <v>5.6517981687200969</v>
      </c>
      <c r="W1088" s="50">
        <f t="shared" si="79"/>
        <v>5.5750301044838455</v>
      </c>
      <c r="X1088" s="51">
        <f t="shared" si="79"/>
        <v>5.2250946429236489</v>
      </c>
      <c r="Y1088" s="52">
        <f t="shared" si="79"/>
        <v>4.8309456108180573</v>
      </c>
      <c r="Z1088" s="54"/>
      <c r="AA1088" s="54"/>
      <c r="AB1088" s="55"/>
      <c r="AC1088" s="56"/>
    </row>
    <row r="1089" spans="1:29" x14ac:dyDescent="0.15">
      <c r="A1089" s="25"/>
      <c r="D1089" s="40"/>
      <c r="E1089" s="41"/>
      <c r="F1089" s="42"/>
      <c r="G1089" s="43"/>
      <c r="H1089" s="41"/>
      <c r="I1089" s="42"/>
      <c r="J1089" s="42"/>
      <c r="K1089" s="42"/>
      <c r="L1089" s="42"/>
      <c r="M1089" s="43"/>
      <c r="N1089" s="44"/>
      <c r="O1089" s="44"/>
      <c r="P1089" s="41"/>
      <c r="Q1089" s="44"/>
      <c r="R1089" s="44"/>
      <c r="S1089" s="44"/>
      <c r="T1089" s="41"/>
      <c r="U1089" s="42"/>
      <c r="V1089" s="43"/>
      <c r="W1089" s="41"/>
      <c r="X1089" s="42"/>
      <c r="Y1089" s="43"/>
      <c r="Z1089" s="44"/>
      <c r="AA1089" s="44"/>
      <c r="AB1089" s="44"/>
      <c r="AC1089" s="43"/>
    </row>
    <row r="1090" spans="1:29" x14ac:dyDescent="0.15">
      <c r="A1090" s="24" t="s">
        <v>288</v>
      </c>
      <c r="B1090" s="24" t="s">
        <v>289</v>
      </c>
      <c r="C1090" s="30" t="s">
        <v>290</v>
      </c>
      <c r="D1090" s="40"/>
      <c r="E1090" s="41"/>
      <c r="F1090" s="42"/>
      <c r="G1090" s="43"/>
      <c r="H1090" s="41"/>
      <c r="I1090" s="42"/>
      <c r="J1090" s="42"/>
      <c r="K1090" s="42"/>
      <c r="L1090" s="42"/>
      <c r="M1090" s="43"/>
      <c r="N1090" s="44"/>
      <c r="O1090" s="44"/>
      <c r="P1090" s="41"/>
      <c r="Q1090" s="44"/>
      <c r="R1090" s="44"/>
      <c r="S1090" s="44"/>
      <c r="T1090" s="41"/>
      <c r="U1090" s="42"/>
      <c r="V1090" s="43"/>
      <c r="W1090" s="41"/>
      <c r="X1090" s="42"/>
      <c r="Y1090" s="43"/>
      <c r="Z1090" s="44"/>
      <c r="AA1090" s="44"/>
      <c r="AB1090" s="44"/>
      <c r="AC1090" s="43"/>
    </row>
    <row r="1091" spans="1:29" x14ac:dyDescent="0.15">
      <c r="A1091" s="25"/>
      <c r="C1091" s="29" t="s">
        <v>291</v>
      </c>
      <c r="D1091" s="40">
        <v>5.0206</v>
      </c>
      <c r="E1091" s="41">
        <v>9.8690999999999995</v>
      </c>
      <c r="F1091" s="42">
        <v>3.7282000000000002</v>
      </c>
      <c r="G1091" s="43">
        <v>4.9386999999999999</v>
      </c>
      <c r="H1091" s="41">
        <v>7.75</v>
      </c>
      <c r="I1091" s="42">
        <v>4</v>
      </c>
      <c r="J1091" s="42">
        <v>2.75</v>
      </c>
      <c r="K1091" s="42">
        <v>4.5</v>
      </c>
      <c r="L1091" s="42">
        <v>2.75</v>
      </c>
      <c r="M1091" s="43">
        <v>7.2499999999999991</v>
      </c>
      <c r="N1091" s="44">
        <v>4.6340000000000003</v>
      </c>
      <c r="O1091" s="44">
        <v>5.4017999999999997</v>
      </c>
      <c r="P1091" s="41">
        <v>4.2812999999999999</v>
      </c>
      <c r="Q1091" s="44">
        <v>4.1231999999999998</v>
      </c>
      <c r="R1091" s="44">
        <v>6.3318000000000003</v>
      </c>
      <c r="S1091" s="44">
        <v>5.6524000000000001</v>
      </c>
      <c r="T1091" s="41">
        <v>4.7907999999999999</v>
      </c>
      <c r="U1091" s="42">
        <v>5.5868000000000002</v>
      </c>
      <c r="V1091" s="43">
        <v>5.0166000000000004</v>
      </c>
      <c r="W1091" s="41">
        <v>3.8883000000000001</v>
      </c>
      <c r="X1091" s="42">
        <v>4.5388000000000002</v>
      </c>
      <c r="Y1091" s="43">
        <v>6.1599000000000004</v>
      </c>
      <c r="Z1091" s="41">
        <v>10.4796</v>
      </c>
      <c r="AA1091" s="42">
        <v>8.6536000000000008</v>
      </c>
      <c r="AB1091" s="42">
        <v>3.4239000000000002</v>
      </c>
      <c r="AC1091" s="43">
        <v>4.5891999999999999</v>
      </c>
    </row>
    <row r="1092" spans="1:29" x14ac:dyDescent="0.15">
      <c r="A1092" s="25"/>
      <c r="C1092" s="29">
        <v>2</v>
      </c>
      <c r="D1092" s="40">
        <v>4.4428000000000001</v>
      </c>
      <c r="E1092" s="41">
        <v>7.9781000000000004</v>
      </c>
      <c r="F1092" s="42">
        <v>2.9727999999999999</v>
      </c>
      <c r="G1092" s="43">
        <v>4.8009000000000004</v>
      </c>
      <c r="H1092" s="41">
        <v>4.25</v>
      </c>
      <c r="I1092" s="42">
        <v>3</v>
      </c>
      <c r="J1092" s="42">
        <v>5.75</v>
      </c>
      <c r="K1092" s="42">
        <v>6</v>
      </c>
      <c r="L1092" s="42">
        <v>4.5</v>
      </c>
      <c r="M1092" s="43">
        <v>7.0000000000000009</v>
      </c>
      <c r="N1092" s="44">
        <v>4.4073000000000002</v>
      </c>
      <c r="O1092" s="44">
        <v>4.4776999999999996</v>
      </c>
      <c r="P1092" s="41">
        <v>5.0486000000000004</v>
      </c>
      <c r="Q1092" s="44">
        <v>5.0104000000000006</v>
      </c>
      <c r="R1092" s="44">
        <v>3.5463</v>
      </c>
      <c r="S1092" s="44">
        <v>4.1177000000000001</v>
      </c>
      <c r="T1092" s="41">
        <v>5.1255000000000006</v>
      </c>
      <c r="U1092" s="42">
        <v>3.9059000000000004</v>
      </c>
      <c r="V1092" s="43">
        <v>3.2591000000000001</v>
      </c>
      <c r="W1092" s="41">
        <v>2.9923000000000002</v>
      </c>
      <c r="X1092" s="42">
        <v>4.5979999999999999</v>
      </c>
      <c r="Y1092" s="43">
        <v>5.1738</v>
      </c>
      <c r="Z1092" s="41">
        <v>11.3011</v>
      </c>
      <c r="AA1092" s="42">
        <v>7.0033000000000003</v>
      </c>
      <c r="AB1092" s="42">
        <v>7.4987000000000004</v>
      </c>
      <c r="AC1092" s="43">
        <v>5.2999000000000001</v>
      </c>
    </row>
    <row r="1093" spans="1:29" x14ac:dyDescent="0.15">
      <c r="A1093" s="25"/>
      <c r="C1093" s="29">
        <v>3</v>
      </c>
      <c r="D1093" s="40">
        <v>9.6821999999999999</v>
      </c>
      <c r="E1093" s="41">
        <v>12.279900000000001</v>
      </c>
      <c r="F1093" s="42">
        <v>9.6401000000000003</v>
      </c>
      <c r="G1093" s="43">
        <v>9.1245000000000012</v>
      </c>
      <c r="H1093" s="41">
        <v>11</v>
      </c>
      <c r="I1093" s="42">
        <v>8.5</v>
      </c>
      <c r="J1093" s="42">
        <v>10.75</v>
      </c>
      <c r="K1093" s="42">
        <v>9.75</v>
      </c>
      <c r="L1093" s="42">
        <v>7.2499999999999991</v>
      </c>
      <c r="M1093" s="43">
        <v>11</v>
      </c>
      <c r="N1093" s="44">
        <v>9.9777000000000005</v>
      </c>
      <c r="O1093" s="44">
        <v>9.3909000000000002</v>
      </c>
      <c r="P1093" s="41">
        <v>9.5851000000000006</v>
      </c>
      <c r="Q1093" s="44">
        <v>8.5027000000000008</v>
      </c>
      <c r="R1093" s="44">
        <v>11.930200000000001</v>
      </c>
      <c r="S1093" s="44">
        <v>8.6791</v>
      </c>
      <c r="T1093" s="41">
        <v>9.1733999999999991</v>
      </c>
      <c r="U1093" s="42">
        <v>8.5972999999999988</v>
      </c>
      <c r="V1093" s="43">
        <v>12.2529</v>
      </c>
      <c r="W1093" s="41">
        <v>11.968500000000001</v>
      </c>
      <c r="X1093" s="42">
        <v>9.226700000000001</v>
      </c>
      <c r="Y1093" s="43">
        <v>8.7718000000000007</v>
      </c>
      <c r="Z1093" s="41">
        <v>17.843900000000001</v>
      </c>
      <c r="AA1093" s="42">
        <v>9.5892999999999997</v>
      </c>
      <c r="AB1093" s="42">
        <v>11.611800000000001</v>
      </c>
      <c r="AC1093" s="43">
        <v>12.4358</v>
      </c>
    </row>
    <row r="1094" spans="1:29" x14ac:dyDescent="0.15">
      <c r="A1094" s="25"/>
      <c r="C1094" s="29">
        <v>4</v>
      </c>
      <c r="D1094" s="40">
        <v>22.1188</v>
      </c>
      <c r="E1094" s="41">
        <v>21.901499999999999</v>
      </c>
      <c r="F1094" s="42">
        <v>21.666599999999999</v>
      </c>
      <c r="G1094" s="43">
        <v>22.5563</v>
      </c>
      <c r="H1094" s="41">
        <v>22.5</v>
      </c>
      <c r="I1094" s="42">
        <v>22</v>
      </c>
      <c r="J1094" s="42">
        <v>24.25</v>
      </c>
      <c r="K1094" s="42">
        <v>26.5</v>
      </c>
      <c r="L1094" s="42">
        <v>15.5</v>
      </c>
      <c r="M1094" s="43">
        <v>19.25</v>
      </c>
      <c r="N1094" s="44">
        <v>22.6144</v>
      </c>
      <c r="O1094" s="44">
        <v>21.63</v>
      </c>
      <c r="P1094" s="41">
        <v>24.865100000000002</v>
      </c>
      <c r="Q1094" s="44">
        <v>22.550799999999999</v>
      </c>
      <c r="R1094" s="44">
        <v>20.748200000000001</v>
      </c>
      <c r="S1094" s="44">
        <v>19.6218</v>
      </c>
      <c r="T1094" s="41">
        <v>20.7318</v>
      </c>
      <c r="U1094" s="42">
        <v>25.748799999999999</v>
      </c>
      <c r="V1094" s="43">
        <v>21.831700000000001</v>
      </c>
      <c r="W1094" s="41">
        <v>22.947500000000002</v>
      </c>
      <c r="X1094" s="42">
        <v>21.104500000000002</v>
      </c>
      <c r="Y1094" s="43">
        <v>22.4663</v>
      </c>
      <c r="Z1094" s="41">
        <v>21.7852</v>
      </c>
      <c r="AA1094" s="42">
        <v>17.0672</v>
      </c>
      <c r="AB1094" s="42">
        <v>13.813499999999999</v>
      </c>
      <c r="AC1094" s="43">
        <v>20.184999999999999</v>
      </c>
    </row>
    <row r="1095" spans="1:29" x14ac:dyDescent="0.15">
      <c r="A1095" s="25"/>
      <c r="C1095" s="29">
        <v>5</v>
      </c>
      <c r="D1095" s="40">
        <v>34.204799999999999</v>
      </c>
      <c r="E1095" s="41">
        <v>28.402300000000004</v>
      </c>
      <c r="F1095" s="42">
        <v>36.167300000000004</v>
      </c>
      <c r="G1095" s="43">
        <v>33.7971</v>
      </c>
      <c r="H1095" s="41">
        <v>32.5</v>
      </c>
      <c r="I1095" s="42">
        <v>37.5</v>
      </c>
      <c r="J1095" s="42">
        <v>36.5</v>
      </c>
      <c r="K1095" s="42">
        <v>24.25</v>
      </c>
      <c r="L1095" s="42">
        <v>36.25</v>
      </c>
      <c r="M1095" s="43">
        <v>38.5</v>
      </c>
      <c r="N1095" s="44">
        <v>34.2438</v>
      </c>
      <c r="O1095" s="44">
        <v>34.166400000000003</v>
      </c>
      <c r="P1095" s="41">
        <v>32.3339</v>
      </c>
      <c r="Q1095" s="44">
        <v>37.143700000000003</v>
      </c>
      <c r="R1095" s="44">
        <v>34.964800000000004</v>
      </c>
      <c r="S1095" s="44">
        <v>32.241700000000002</v>
      </c>
      <c r="T1095" s="41">
        <v>34.5413</v>
      </c>
      <c r="U1095" s="42">
        <v>35.269099999999995</v>
      </c>
      <c r="V1095" s="43">
        <v>32.270299999999999</v>
      </c>
      <c r="W1095" s="41">
        <v>31.670999999999999</v>
      </c>
      <c r="X1095" s="42">
        <v>36.150700000000001</v>
      </c>
      <c r="Y1095" s="43">
        <v>33.942899999999995</v>
      </c>
      <c r="Z1095" s="41">
        <v>22.3748</v>
      </c>
      <c r="AA1095" s="42">
        <v>22.873100000000001</v>
      </c>
      <c r="AB1095" s="42">
        <v>25.6326</v>
      </c>
      <c r="AC1095" s="43">
        <v>27.716100000000001</v>
      </c>
    </row>
    <row r="1096" spans="1:29" x14ac:dyDescent="0.15">
      <c r="A1096" s="25"/>
      <c r="C1096" s="29">
        <v>6</v>
      </c>
      <c r="D1096" s="40">
        <v>17.4575</v>
      </c>
      <c r="E1096" s="41">
        <v>13.450799999999999</v>
      </c>
      <c r="F1096" s="42">
        <v>18.807399999999998</v>
      </c>
      <c r="G1096" s="43">
        <v>17.393900000000002</v>
      </c>
      <c r="H1096" s="41">
        <v>15.25</v>
      </c>
      <c r="I1096" s="42">
        <v>17.25</v>
      </c>
      <c r="J1096" s="42">
        <v>16.75</v>
      </c>
      <c r="K1096" s="42">
        <v>22.5</v>
      </c>
      <c r="L1096" s="42">
        <v>21.25</v>
      </c>
      <c r="M1096" s="43">
        <v>13</v>
      </c>
      <c r="N1096" s="44">
        <v>17.528299999999998</v>
      </c>
      <c r="O1096" s="44">
        <v>17.387599999999999</v>
      </c>
      <c r="P1096" s="41">
        <v>16.218699999999998</v>
      </c>
      <c r="Q1096" s="44">
        <v>16.3322</v>
      </c>
      <c r="R1096" s="44">
        <v>16.008600000000001</v>
      </c>
      <c r="S1096" s="44">
        <v>21.621499999999997</v>
      </c>
      <c r="T1096" s="41">
        <v>18.2865</v>
      </c>
      <c r="U1096" s="42">
        <v>13.805200000000001</v>
      </c>
      <c r="V1096" s="43">
        <v>19.013500000000001</v>
      </c>
      <c r="W1096" s="41">
        <v>18.9739</v>
      </c>
      <c r="X1096" s="42">
        <v>17.0565</v>
      </c>
      <c r="Y1096" s="43">
        <v>16.876200000000001</v>
      </c>
      <c r="Z1096" s="41">
        <v>11.9053</v>
      </c>
      <c r="AA1096" s="42">
        <v>23.320499999999999</v>
      </c>
      <c r="AB1096" s="42">
        <v>25.762599999999999</v>
      </c>
      <c r="AC1096" s="43">
        <v>21.980599999999999</v>
      </c>
    </row>
    <row r="1097" spans="1:29" x14ac:dyDescent="0.15">
      <c r="A1097" s="25"/>
      <c r="C1097" s="29" t="s">
        <v>292</v>
      </c>
      <c r="D1097" s="40">
        <v>5.3053999999999997</v>
      </c>
      <c r="E1097" s="41">
        <v>4.2134</v>
      </c>
      <c r="F1097" s="42">
        <v>5.1349</v>
      </c>
      <c r="G1097" s="43">
        <v>5.7324999999999999</v>
      </c>
      <c r="H1097" s="41">
        <v>5</v>
      </c>
      <c r="I1097" s="42">
        <v>5.75</v>
      </c>
      <c r="J1097" s="42">
        <v>2</v>
      </c>
      <c r="K1097" s="42">
        <v>4.25</v>
      </c>
      <c r="L1097" s="42">
        <v>10.5</v>
      </c>
      <c r="M1097" s="43">
        <v>4</v>
      </c>
      <c r="N1097" s="44">
        <v>4.8710000000000004</v>
      </c>
      <c r="O1097" s="44">
        <v>5.7336999999999998</v>
      </c>
      <c r="P1097" s="41">
        <v>5.9001999999999999</v>
      </c>
      <c r="Q1097" s="44">
        <v>4.4630999999999998</v>
      </c>
      <c r="R1097" s="44">
        <v>5.8977000000000004</v>
      </c>
      <c r="S1097" s="44">
        <v>5.1825000000000001</v>
      </c>
      <c r="T1097" s="41">
        <v>5.8273999999999999</v>
      </c>
      <c r="U1097" s="42">
        <v>4.9445999999999994</v>
      </c>
      <c r="V1097" s="43">
        <v>4.3521999999999998</v>
      </c>
      <c r="W1097" s="41">
        <v>5.2127999999999997</v>
      </c>
      <c r="X1097" s="42">
        <v>5.7914000000000003</v>
      </c>
      <c r="Y1097" s="43">
        <v>4.9470999999999998</v>
      </c>
      <c r="Z1097" s="41">
        <v>4.2770999999999999</v>
      </c>
      <c r="AA1097" s="42">
        <v>11.391500000000001</v>
      </c>
      <c r="AB1097" s="42">
        <v>12.087899999999999</v>
      </c>
      <c r="AC1097" s="43">
        <v>7.6303999999999998</v>
      </c>
    </row>
    <row r="1098" spans="1:29" x14ac:dyDescent="0.15">
      <c r="A1098" s="25"/>
      <c r="C1098" s="29" t="s">
        <v>545</v>
      </c>
      <c r="D1098" s="40">
        <v>1.7680999999999998</v>
      </c>
      <c r="E1098" s="41">
        <v>1.9049</v>
      </c>
      <c r="F1098" s="42">
        <v>1.8828</v>
      </c>
      <c r="G1098" s="43">
        <v>1.6560999999999999</v>
      </c>
      <c r="H1098" s="41">
        <v>1.7500000000000002</v>
      </c>
      <c r="I1098" s="42">
        <v>2</v>
      </c>
      <c r="J1098" s="42">
        <v>1.25</v>
      </c>
      <c r="K1098" s="42">
        <v>2.25</v>
      </c>
      <c r="L1098" s="42">
        <v>2</v>
      </c>
      <c r="M1098" s="43">
        <v>0</v>
      </c>
      <c r="N1098" s="44">
        <v>1.7236000000000002</v>
      </c>
      <c r="O1098" s="44">
        <v>1.8119000000000001</v>
      </c>
      <c r="P1098" s="41">
        <v>1.7670999999999999</v>
      </c>
      <c r="Q1098" s="44">
        <v>1.8739999999999999</v>
      </c>
      <c r="R1098" s="44">
        <v>0.57240000000000002</v>
      </c>
      <c r="S1098" s="44">
        <v>2.8832</v>
      </c>
      <c r="T1098" s="41">
        <v>1.5233999999999999</v>
      </c>
      <c r="U1098" s="42">
        <v>2.1423000000000001</v>
      </c>
      <c r="V1098" s="43">
        <v>2.0036999999999998</v>
      </c>
      <c r="W1098" s="41">
        <v>2.3456000000000001</v>
      </c>
      <c r="X1098" s="42">
        <v>1.5334000000000001</v>
      </c>
      <c r="Y1098" s="43">
        <v>1.6618999999999999</v>
      </c>
      <c r="Z1098" s="41">
        <v>3.3000000000000002E-2</v>
      </c>
      <c r="AA1098" s="42">
        <v>0.1014</v>
      </c>
      <c r="AB1098" s="42">
        <v>0.16889999999999999</v>
      </c>
      <c r="AC1098" s="43">
        <v>0.16300000000000001</v>
      </c>
    </row>
    <row r="1099" spans="1:29" s="57" customFormat="1" x14ac:dyDescent="0.15">
      <c r="A1099" s="26"/>
      <c r="B1099" s="26"/>
      <c r="C1099" s="31" t="s">
        <v>35</v>
      </c>
      <c r="D1099" s="49">
        <f>(D1091*1+D1092*2+D1093*3+D1094*4+D1095*5+D1096*6+D1097*7)/SUM(D1091:D1097)</f>
        <v>4.5233156982289895</v>
      </c>
      <c r="E1099" s="50">
        <f t="shared" ref="E1099:AC1099" si="80">(E1091*1+E1092*2+E1093*3+E1094*4+E1095*5+E1096*6+E1097*7)/SUM(E1091:E1097)</f>
        <v>4.1029684459264528</v>
      </c>
      <c r="F1099" s="51">
        <f t="shared" si="80"/>
        <v>4.6361416386304963</v>
      </c>
      <c r="G1099" s="52">
        <f t="shared" si="80"/>
        <v>4.5311971561022091</v>
      </c>
      <c r="H1099" s="50">
        <f t="shared" si="80"/>
        <v>4.3587786259541987</v>
      </c>
      <c r="I1099" s="51">
        <f t="shared" si="80"/>
        <v>4.6403061224489797</v>
      </c>
      <c r="J1099" s="51">
        <f t="shared" si="80"/>
        <v>4.4607594936708859</v>
      </c>
      <c r="K1099" s="51">
        <f t="shared" si="80"/>
        <v>4.4782608695652177</v>
      </c>
      <c r="L1099" s="51">
        <f t="shared" si="80"/>
        <v>4.875</v>
      </c>
      <c r="M1099" s="52">
        <f t="shared" si="80"/>
        <v>4.2975000000000003</v>
      </c>
      <c r="N1099" s="53">
        <f t="shared" si="80"/>
        <v>4.5211734239619856</v>
      </c>
      <c r="O1099" s="53">
        <f t="shared" si="80"/>
        <v>4.5254302710817296</v>
      </c>
      <c r="P1099" s="50">
        <f t="shared" si="80"/>
        <v>4.5084416728000489</v>
      </c>
      <c r="Q1099" s="53">
        <f t="shared" si="80"/>
        <v>4.5330314768445898</v>
      </c>
      <c r="R1099" s="53">
        <f t="shared" si="80"/>
        <v>4.4692550157099245</v>
      </c>
      <c r="S1099" s="53">
        <f t="shared" si="80"/>
        <v>4.5885753943451535</v>
      </c>
      <c r="T1099" s="50">
        <f t="shared" si="80"/>
        <v>4.5564737648601144</v>
      </c>
      <c r="U1099" s="51">
        <f t="shared" si="80"/>
        <v>4.4551895251983238</v>
      </c>
      <c r="V1099" s="52">
        <f t="shared" si="80"/>
        <v>4.5054578591232524</v>
      </c>
      <c r="W1099" s="50">
        <f t="shared" si="80"/>
        <v>4.5697567849034808</v>
      </c>
      <c r="X1099" s="51">
        <f t="shared" si="80"/>
        <v>4.5646462861518531</v>
      </c>
      <c r="Y1099" s="52">
        <f t="shared" si="80"/>
        <v>4.4569698387195187</v>
      </c>
      <c r="Z1099" s="50">
        <f t="shared" si="80"/>
        <v>3.8712755209219036</v>
      </c>
      <c r="AA1099" s="53">
        <f t="shared" si="80"/>
        <v>4.5418689970319885</v>
      </c>
      <c r="AB1099" s="53">
        <f t="shared" si="80"/>
        <v>4.766701725916799</v>
      </c>
      <c r="AC1099" s="52">
        <f t="shared" si="80"/>
        <v>4.5785961116620095</v>
      </c>
    </row>
    <row r="1100" spans="1:29" x14ac:dyDescent="0.15">
      <c r="A1100" s="25"/>
      <c r="C1100" s="31"/>
      <c r="D1100" s="40"/>
      <c r="E1100" s="41"/>
      <c r="F1100" s="42"/>
      <c r="G1100" s="43"/>
      <c r="H1100" s="41"/>
      <c r="I1100" s="42"/>
      <c r="J1100" s="42"/>
      <c r="K1100" s="42"/>
      <c r="L1100" s="42"/>
      <c r="M1100" s="43"/>
      <c r="N1100" s="44"/>
      <c r="O1100" s="44"/>
      <c r="P1100" s="41"/>
      <c r="Q1100" s="44"/>
      <c r="R1100" s="44"/>
      <c r="S1100" s="44"/>
      <c r="T1100" s="41"/>
      <c r="U1100" s="42"/>
      <c r="V1100" s="43"/>
      <c r="W1100" s="41"/>
      <c r="X1100" s="42"/>
      <c r="Y1100" s="43"/>
      <c r="Z1100" s="44"/>
      <c r="AA1100" s="44"/>
      <c r="AB1100" s="44"/>
      <c r="AC1100" s="43"/>
    </row>
    <row r="1101" spans="1:29" ht="28" x14ac:dyDescent="0.15">
      <c r="A1101" s="25"/>
      <c r="B1101" s="24" t="s">
        <v>293</v>
      </c>
      <c r="C1101" s="30" t="s">
        <v>771</v>
      </c>
      <c r="D1101" s="40"/>
      <c r="E1101" s="41"/>
      <c r="F1101" s="42"/>
      <c r="G1101" s="43"/>
      <c r="H1101" s="41"/>
      <c r="I1101" s="42"/>
      <c r="J1101" s="42"/>
      <c r="K1101" s="42"/>
      <c r="L1101" s="42"/>
      <c r="M1101" s="43"/>
      <c r="N1101" s="44"/>
      <c r="O1101" s="44"/>
      <c r="P1101" s="41"/>
      <c r="Q1101" s="44"/>
      <c r="R1101" s="44"/>
      <c r="S1101" s="44"/>
      <c r="T1101" s="41"/>
      <c r="U1101" s="42"/>
      <c r="V1101" s="43"/>
      <c r="W1101" s="41"/>
      <c r="X1101" s="42"/>
      <c r="Y1101" s="43"/>
      <c r="Z1101" s="44"/>
      <c r="AA1101" s="44"/>
      <c r="AB1101" s="44"/>
      <c r="AC1101" s="43"/>
    </row>
    <row r="1102" spans="1:29" x14ac:dyDescent="0.15">
      <c r="A1102" s="25"/>
      <c r="C1102" s="29" t="s">
        <v>294</v>
      </c>
      <c r="D1102" s="40">
        <v>6.0505000000000004</v>
      </c>
      <c r="E1102" s="41">
        <v>7.6753</v>
      </c>
      <c r="F1102" s="42">
        <v>7.4135000000000009</v>
      </c>
      <c r="G1102" s="43">
        <v>4.6102999999999996</v>
      </c>
      <c r="H1102" s="41">
        <v>6.25</v>
      </c>
      <c r="I1102" s="42">
        <v>5.5</v>
      </c>
      <c r="J1102" s="42">
        <v>5.5</v>
      </c>
      <c r="K1102" s="42">
        <v>9.25</v>
      </c>
      <c r="L1102" s="42">
        <v>5.25</v>
      </c>
      <c r="M1102" s="43">
        <v>3.5000000000000004</v>
      </c>
      <c r="N1102" s="44">
        <v>5.4535</v>
      </c>
      <c r="O1102" s="44">
        <v>6.6391000000000009</v>
      </c>
      <c r="P1102" s="41">
        <v>9.4728000000000012</v>
      </c>
      <c r="Q1102" s="44">
        <v>5.6608999999999998</v>
      </c>
      <c r="R1102" s="44">
        <v>4.9238999999999997</v>
      </c>
      <c r="S1102" s="44">
        <v>3.7871000000000001</v>
      </c>
      <c r="T1102" s="41">
        <v>5.5912999999999995</v>
      </c>
      <c r="U1102" s="42">
        <v>7.4482999999999997</v>
      </c>
      <c r="V1102" s="43">
        <v>5.7341000000000006</v>
      </c>
      <c r="W1102" s="41">
        <v>4.8527000000000005</v>
      </c>
      <c r="X1102" s="42">
        <v>6.7720000000000002</v>
      </c>
      <c r="Y1102" s="43">
        <v>6.0339</v>
      </c>
      <c r="Z1102" s="54"/>
      <c r="AA1102" s="54"/>
      <c r="AB1102" s="55"/>
      <c r="AC1102" s="56"/>
    </row>
    <row r="1103" spans="1:29" x14ac:dyDescent="0.15">
      <c r="A1103" s="25"/>
      <c r="C1103" s="29">
        <v>2</v>
      </c>
      <c r="D1103" s="40">
        <v>5.4283999999999999</v>
      </c>
      <c r="E1103" s="41">
        <v>7.0159000000000002</v>
      </c>
      <c r="F1103" s="42">
        <v>5.9464999999999995</v>
      </c>
      <c r="G1103" s="43">
        <v>4.6832000000000003</v>
      </c>
      <c r="H1103" s="41">
        <v>5.5</v>
      </c>
      <c r="I1103" s="42">
        <v>3.75</v>
      </c>
      <c r="J1103" s="42">
        <v>4.75</v>
      </c>
      <c r="K1103" s="42">
        <v>7.5</v>
      </c>
      <c r="L1103" s="42">
        <v>8.5</v>
      </c>
      <c r="M1103" s="43">
        <v>4.25</v>
      </c>
      <c r="N1103" s="44">
        <v>5.9395000000000007</v>
      </c>
      <c r="O1103" s="44">
        <v>4.9244000000000003</v>
      </c>
      <c r="P1103" s="41">
        <v>7.1539000000000001</v>
      </c>
      <c r="Q1103" s="44">
        <v>6.718</v>
      </c>
      <c r="R1103" s="44">
        <v>4.6227999999999998</v>
      </c>
      <c r="S1103" s="44">
        <v>2.6861999999999999</v>
      </c>
      <c r="T1103" s="41">
        <v>4.3582000000000001</v>
      </c>
      <c r="U1103" s="42">
        <v>5.3102</v>
      </c>
      <c r="V1103" s="43">
        <v>8.3896999999999995</v>
      </c>
      <c r="W1103" s="41">
        <v>7.0282</v>
      </c>
      <c r="X1103" s="42">
        <v>5.2365000000000004</v>
      </c>
      <c r="Y1103" s="43">
        <v>4.6431000000000004</v>
      </c>
      <c r="Z1103" s="54"/>
      <c r="AA1103" s="54"/>
      <c r="AB1103" s="55"/>
      <c r="AC1103" s="56"/>
    </row>
    <row r="1104" spans="1:29" x14ac:dyDescent="0.15">
      <c r="A1104" s="25"/>
      <c r="C1104" s="29">
        <v>3</v>
      </c>
      <c r="D1104" s="40">
        <v>17.634399999999999</v>
      </c>
      <c r="E1104" s="41">
        <v>21.570600000000002</v>
      </c>
      <c r="F1104" s="42">
        <v>20.7042</v>
      </c>
      <c r="G1104" s="43">
        <v>14.357200000000001</v>
      </c>
      <c r="H1104" s="41">
        <v>16.25</v>
      </c>
      <c r="I1104" s="42">
        <v>18.5</v>
      </c>
      <c r="J1104" s="42">
        <v>16.25</v>
      </c>
      <c r="K1104" s="42">
        <v>21.75</v>
      </c>
      <c r="L1104" s="42">
        <v>16.5</v>
      </c>
      <c r="M1104" s="43">
        <v>18.75</v>
      </c>
      <c r="N1104" s="44">
        <v>16.537600000000001</v>
      </c>
      <c r="O1104" s="44">
        <v>18.716000000000001</v>
      </c>
      <c r="P1104" s="41">
        <v>20.570399999999999</v>
      </c>
      <c r="Q1104" s="44">
        <v>21.163499999999999</v>
      </c>
      <c r="R1104" s="44">
        <v>16.468</v>
      </c>
      <c r="S1104" s="44">
        <v>11.0242</v>
      </c>
      <c r="T1104" s="41">
        <v>16.081400000000002</v>
      </c>
      <c r="U1104" s="42">
        <v>22.513500000000001</v>
      </c>
      <c r="V1104" s="43">
        <v>16.0213</v>
      </c>
      <c r="W1104" s="41">
        <v>17.651199999999999</v>
      </c>
      <c r="X1104" s="42">
        <v>17.6279</v>
      </c>
      <c r="Y1104" s="43">
        <v>17.3842</v>
      </c>
      <c r="Z1104" s="54"/>
      <c r="AA1104" s="54"/>
      <c r="AB1104" s="55"/>
      <c r="AC1104" s="56"/>
    </row>
    <row r="1105" spans="1:29" x14ac:dyDescent="0.15">
      <c r="A1105" s="25"/>
      <c r="C1105" s="29">
        <v>4</v>
      </c>
      <c r="D1105" s="40">
        <v>25.375700000000002</v>
      </c>
      <c r="E1105" s="41">
        <v>18.9589</v>
      </c>
      <c r="F1105" s="42">
        <v>26.1083</v>
      </c>
      <c r="G1105" s="43">
        <v>26.424099999999999</v>
      </c>
      <c r="H1105" s="41">
        <v>22.25</v>
      </c>
      <c r="I1105" s="42">
        <v>24.5</v>
      </c>
      <c r="J1105" s="42">
        <v>31.75</v>
      </c>
      <c r="K1105" s="42">
        <v>31.5</v>
      </c>
      <c r="L1105" s="42">
        <v>22.5</v>
      </c>
      <c r="M1105" s="43">
        <v>24.25</v>
      </c>
      <c r="N1105" s="44">
        <v>26.482199999999999</v>
      </c>
      <c r="O1105" s="44">
        <v>24.284500000000001</v>
      </c>
      <c r="P1105" s="41">
        <v>24.434000000000001</v>
      </c>
      <c r="Q1105" s="44">
        <v>26.448799999999999</v>
      </c>
      <c r="R1105" s="44">
        <v>27.208900000000003</v>
      </c>
      <c r="S1105" s="44">
        <v>23.268000000000001</v>
      </c>
      <c r="T1105" s="41">
        <v>24.433499999999999</v>
      </c>
      <c r="U1105" s="42">
        <v>26.401900000000001</v>
      </c>
      <c r="V1105" s="43">
        <v>26.8094</v>
      </c>
      <c r="W1105" s="41">
        <v>26.007799999999996</v>
      </c>
      <c r="X1105" s="42">
        <v>26.377699999999997</v>
      </c>
      <c r="Y1105" s="43">
        <v>24.0839</v>
      </c>
      <c r="Z1105" s="54"/>
      <c r="AA1105" s="54"/>
      <c r="AB1105" s="55"/>
      <c r="AC1105" s="56"/>
    </row>
    <row r="1106" spans="1:29" x14ac:dyDescent="0.15">
      <c r="A1106" s="25"/>
      <c r="C1106" s="29" t="s">
        <v>295</v>
      </c>
      <c r="D1106" s="40">
        <v>45.335000000000001</v>
      </c>
      <c r="E1106" s="41">
        <v>44.779299999999999</v>
      </c>
      <c r="F1106" s="42">
        <v>39.633699999999997</v>
      </c>
      <c r="G1106" s="43">
        <v>49.722200000000001</v>
      </c>
      <c r="H1106" s="41">
        <v>49.5</v>
      </c>
      <c r="I1106" s="42">
        <v>47.5</v>
      </c>
      <c r="J1106" s="42">
        <v>41.75</v>
      </c>
      <c r="K1106" s="42">
        <v>29.75</v>
      </c>
      <c r="L1106" s="42">
        <v>47.25</v>
      </c>
      <c r="M1106" s="43">
        <v>49.25</v>
      </c>
      <c r="N1106" s="44">
        <v>45.53</v>
      </c>
      <c r="O1106" s="44">
        <v>45.142600000000002</v>
      </c>
      <c r="P1106" s="41">
        <v>38.368900000000004</v>
      </c>
      <c r="Q1106" s="44">
        <v>39.909800000000004</v>
      </c>
      <c r="R1106" s="44">
        <v>46.175600000000003</v>
      </c>
      <c r="S1106" s="44">
        <v>59.234400000000001</v>
      </c>
      <c r="T1106" s="41">
        <v>49.218200000000003</v>
      </c>
      <c r="U1106" s="42">
        <v>38.326000000000001</v>
      </c>
      <c r="V1106" s="43">
        <v>43.045499999999997</v>
      </c>
      <c r="W1106" s="41">
        <v>44.460100000000004</v>
      </c>
      <c r="X1106" s="42">
        <v>43.794400000000003</v>
      </c>
      <c r="Y1106" s="43">
        <v>47.589500000000001</v>
      </c>
      <c r="Z1106" s="54"/>
      <c r="AA1106" s="54"/>
      <c r="AB1106" s="55"/>
      <c r="AC1106" s="56"/>
    </row>
    <row r="1107" spans="1:29" x14ac:dyDescent="0.15">
      <c r="A1107" s="25"/>
      <c r="C1107" s="29" t="s">
        <v>545</v>
      </c>
      <c r="D1107" s="40">
        <v>0.17610000000000001</v>
      </c>
      <c r="E1107" s="41">
        <v>0</v>
      </c>
      <c r="F1107" s="42">
        <v>0.19389999999999999</v>
      </c>
      <c r="G1107" s="43">
        <v>0.2029</v>
      </c>
      <c r="H1107" s="41">
        <v>0.25</v>
      </c>
      <c r="I1107" s="42">
        <v>0.25</v>
      </c>
      <c r="J1107" s="42">
        <v>0</v>
      </c>
      <c r="K1107" s="42">
        <v>0.25</v>
      </c>
      <c r="L1107" s="42">
        <v>0</v>
      </c>
      <c r="M1107" s="43">
        <v>0</v>
      </c>
      <c r="N1107" s="44">
        <v>5.7099999999999998E-2</v>
      </c>
      <c r="O1107" s="44">
        <v>0.29339999999999999</v>
      </c>
      <c r="P1107" s="41">
        <v>0</v>
      </c>
      <c r="Q1107" s="44">
        <v>9.9000000000000005E-2</v>
      </c>
      <c r="R1107" s="44">
        <v>0.6008</v>
      </c>
      <c r="S1107" s="44">
        <v>0</v>
      </c>
      <c r="T1107" s="41">
        <v>0.3175</v>
      </c>
      <c r="U1107" s="42">
        <v>0</v>
      </c>
      <c r="V1107" s="43">
        <v>0</v>
      </c>
      <c r="W1107" s="41">
        <v>0</v>
      </c>
      <c r="X1107" s="42">
        <v>0.1915</v>
      </c>
      <c r="Y1107" s="43">
        <v>0.26540000000000002</v>
      </c>
      <c r="Z1107" s="54"/>
      <c r="AA1107" s="54"/>
      <c r="AB1107" s="55"/>
      <c r="AC1107" s="56"/>
    </row>
    <row r="1108" spans="1:29" x14ac:dyDescent="0.15">
      <c r="A1108" s="26"/>
      <c r="B1108" s="26"/>
      <c r="C1108" s="31" t="s">
        <v>35</v>
      </c>
      <c r="D1108" s="49">
        <f>(D1102*1+D1103*2+D1104*3+D1105*4+D1106*5)/SUM(D1102:D1106)</f>
        <v>3.9868999439012653</v>
      </c>
      <c r="E1108" s="50">
        <f t="shared" ref="E1108:Y1108" si="81">(E1102*1+E1103*2+E1104*3+E1105*4+E1106*5)/SUM(E1102:E1106)</f>
        <v>3.86151</v>
      </c>
      <c r="F1108" s="51">
        <f t="shared" si="81"/>
        <v>3.8476647743326571</v>
      </c>
      <c r="G1108" s="52">
        <f t="shared" si="81"/>
        <v>4.1219245067486998</v>
      </c>
      <c r="H1108" s="50">
        <f t="shared" si="81"/>
        <v>4.0350877192982457</v>
      </c>
      <c r="I1108" s="51">
        <f t="shared" si="81"/>
        <v>4.0501253132832078</v>
      </c>
      <c r="J1108" s="51">
        <f t="shared" si="81"/>
        <v>3.9950000000000001</v>
      </c>
      <c r="K1108" s="51">
        <f t="shared" si="81"/>
        <v>3.6516290726817044</v>
      </c>
      <c r="L1108" s="51">
        <f t="shared" si="81"/>
        <v>3.98</v>
      </c>
      <c r="M1108" s="52">
        <f t="shared" si="81"/>
        <v>4.1150000000000002</v>
      </c>
      <c r="N1108" s="53">
        <f t="shared" si="81"/>
        <v>4.0075333090527776</v>
      </c>
      <c r="O1108" s="53">
        <f t="shared" si="81"/>
        <v>3.9665067307480149</v>
      </c>
      <c r="P1108" s="50">
        <f t="shared" si="81"/>
        <v>3.7507230000000003</v>
      </c>
      <c r="Q1108" s="53">
        <f t="shared" si="81"/>
        <v>3.8831603287254377</v>
      </c>
      <c r="R1108" s="53">
        <f t="shared" si="81"/>
        <v>4.0572469396131963</v>
      </c>
      <c r="S1108" s="53">
        <f t="shared" si="81"/>
        <v>4.3147653147653156</v>
      </c>
      <c r="T1108" s="50">
        <f t="shared" si="81"/>
        <v>4.0767084726923253</v>
      </c>
      <c r="U1108" s="51">
        <f t="shared" si="81"/>
        <v>3.8284718284718289</v>
      </c>
      <c r="V1108" s="52">
        <f t="shared" si="81"/>
        <v>3.9304250000000001</v>
      </c>
      <c r="W1108" s="50">
        <f t="shared" si="81"/>
        <v>3.9819439999999999</v>
      </c>
      <c r="X1108" s="51">
        <f t="shared" si="81"/>
        <v>3.9536863092822752</v>
      </c>
      <c r="Y1108" s="52">
        <f t="shared" si="81"/>
        <v>4.0282489727737421</v>
      </c>
      <c r="Z1108" s="54"/>
      <c r="AA1108" s="54"/>
      <c r="AB1108" s="55"/>
      <c r="AC1108" s="56"/>
    </row>
    <row r="1109" spans="1:29" x14ac:dyDescent="0.15">
      <c r="A1109" s="25"/>
      <c r="D1109" s="40"/>
      <c r="E1109" s="41"/>
      <c r="F1109" s="42"/>
      <c r="G1109" s="43"/>
      <c r="H1109" s="41"/>
      <c r="I1109" s="42"/>
      <c r="J1109" s="42"/>
      <c r="K1109" s="42"/>
      <c r="L1109" s="42"/>
      <c r="M1109" s="43"/>
      <c r="N1109" s="44"/>
      <c r="O1109" s="44"/>
      <c r="P1109" s="41"/>
      <c r="Q1109" s="44"/>
      <c r="R1109" s="44"/>
      <c r="S1109" s="44"/>
      <c r="T1109" s="41"/>
      <c r="U1109" s="42"/>
      <c r="V1109" s="43"/>
      <c r="W1109" s="41"/>
      <c r="X1109" s="42"/>
      <c r="Y1109" s="43"/>
      <c r="Z1109" s="44"/>
      <c r="AA1109" s="44"/>
      <c r="AB1109" s="44"/>
      <c r="AC1109" s="43"/>
    </row>
    <row r="1110" spans="1:29" ht="28" x14ac:dyDescent="0.15">
      <c r="A1110" s="25"/>
      <c r="B1110" s="24" t="s">
        <v>296</v>
      </c>
      <c r="C1110" s="30" t="s">
        <v>772</v>
      </c>
      <c r="D1110" s="40"/>
      <c r="E1110" s="41"/>
      <c r="F1110" s="42"/>
      <c r="G1110" s="43"/>
      <c r="H1110" s="41"/>
      <c r="I1110" s="42"/>
      <c r="J1110" s="42"/>
      <c r="K1110" s="42"/>
      <c r="L1110" s="42"/>
      <c r="M1110" s="43"/>
      <c r="N1110" s="44"/>
      <c r="O1110" s="44"/>
      <c r="P1110" s="41"/>
      <c r="Q1110" s="44"/>
      <c r="R1110" s="44"/>
      <c r="S1110" s="44"/>
      <c r="T1110" s="41"/>
      <c r="U1110" s="42"/>
      <c r="V1110" s="43"/>
      <c r="W1110" s="41"/>
      <c r="X1110" s="42"/>
      <c r="Y1110" s="43"/>
      <c r="Z1110" s="44"/>
      <c r="AA1110" s="44"/>
      <c r="AB1110" s="44"/>
      <c r="AC1110" s="43"/>
    </row>
    <row r="1111" spans="1:29" x14ac:dyDescent="0.15">
      <c r="A1111" s="25"/>
      <c r="C1111" s="29" t="s">
        <v>294</v>
      </c>
      <c r="D1111" s="40">
        <v>6.5731999999999999</v>
      </c>
      <c r="E1111" s="41">
        <v>8.4595000000000002</v>
      </c>
      <c r="F1111" s="42">
        <v>8.2773000000000003</v>
      </c>
      <c r="G1111" s="43">
        <v>4.7981999999999996</v>
      </c>
      <c r="H1111" s="41">
        <v>7.5</v>
      </c>
      <c r="I1111" s="42">
        <v>5.25</v>
      </c>
      <c r="J1111" s="42">
        <v>4.5</v>
      </c>
      <c r="K1111" s="42">
        <v>9.75</v>
      </c>
      <c r="L1111" s="42">
        <v>7.2499999999999991</v>
      </c>
      <c r="M1111" s="43">
        <v>5</v>
      </c>
      <c r="N1111" s="44">
        <v>5.6252999999999993</v>
      </c>
      <c r="O1111" s="44">
        <v>7.5079000000000011</v>
      </c>
      <c r="P1111" s="41">
        <v>10.360700000000001</v>
      </c>
      <c r="Q1111" s="44">
        <v>6.3464000000000009</v>
      </c>
      <c r="R1111" s="44">
        <v>5.3379000000000003</v>
      </c>
      <c r="S1111" s="44">
        <v>3.8191999999999995</v>
      </c>
      <c r="T1111" s="41">
        <v>5.9013999999999998</v>
      </c>
      <c r="U1111" s="42">
        <v>8.7870000000000008</v>
      </c>
      <c r="V1111" s="43">
        <v>5.9154999999999998</v>
      </c>
      <c r="W1111" s="41">
        <v>4.2939999999999996</v>
      </c>
      <c r="X1111" s="42">
        <v>7.6773999999999996</v>
      </c>
      <c r="Y1111" s="43">
        <v>6.9232000000000005</v>
      </c>
      <c r="Z1111" s="54"/>
      <c r="AA1111" s="54"/>
      <c r="AB1111" s="55"/>
      <c r="AC1111" s="56"/>
    </row>
    <row r="1112" spans="1:29" x14ac:dyDescent="0.15">
      <c r="A1112" s="25"/>
      <c r="C1112" s="29">
        <v>2</v>
      </c>
      <c r="D1112" s="40">
        <v>7.6298000000000004</v>
      </c>
      <c r="E1112" s="41">
        <v>9.0579000000000001</v>
      </c>
      <c r="F1112" s="42">
        <v>7.6633999999999993</v>
      </c>
      <c r="G1112" s="43">
        <v>7.2612999999999994</v>
      </c>
      <c r="H1112" s="41">
        <v>7.75</v>
      </c>
      <c r="I1112" s="42">
        <v>7.5</v>
      </c>
      <c r="J1112" s="42">
        <v>6.25</v>
      </c>
      <c r="K1112" s="42">
        <v>9</v>
      </c>
      <c r="L1112" s="42">
        <v>8.25</v>
      </c>
      <c r="M1112" s="43">
        <v>6.75</v>
      </c>
      <c r="N1112" s="44">
        <v>8.8522999999999996</v>
      </c>
      <c r="O1112" s="44">
        <v>6.4242999999999997</v>
      </c>
      <c r="P1112" s="41">
        <v>9.4930000000000003</v>
      </c>
      <c r="Q1112" s="44">
        <v>8.8992000000000004</v>
      </c>
      <c r="R1112" s="44">
        <v>6.1656000000000004</v>
      </c>
      <c r="S1112" s="44">
        <v>5.5462999999999996</v>
      </c>
      <c r="T1112" s="41">
        <v>5.8018999999999998</v>
      </c>
      <c r="U1112" s="42">
        <v>9.5311000000000003</v>
      </c>
      <c r="V1112" s="43">
        <v>10.3581</v>
      </c>
      <c r="W1112" s="41">
        <v>8.5373000000000001</v>
      </c>
      <c r="X1112" s="42">
        <v>7.5079999999999991</v>
      </c>
      <c r="Y1112" s="43">
        <v>7.1805999999999992</v>
      </c>
      <c r="Z1112" s="54"/>
      <c r="AA1112" s="54"/>
      <c r="AB1112" s="55"/>
      <c r="AC1112" s="56"/>
    </row>
    <row r="1113" spans="1:29" x14ac:dyDescent="0.15">
      <c r="A1113" s="25"/>
      <c r="C1113" s="29">
        <v>3</v>
      </c>
      <c r="D1113" s="40">
        <v>16.099900000000002</v>
      </c>
      <c r="E1113" s="41">
        <v>20.491699999999998</v>
      </c>
      <c r="F1113" s="42">
        <v>18.177</v>
      </c>
      <c r="G1113" s="43">
        <v>13.375100000000002</v>
      </c>
      <c r="H1113" s="41">
        <v>14.499999999999998</v>
      </c>
      <c r="I1113" s="42">
        <v>16</v>
      </c>
      <c r="J1113" s="42">
        <v>16</v>
      </c>
      <c r="K1113" s="42">
        <v>19</v>
      </c>
      <c r="L1113" s="42">
        <v>16.75</v>
      </c>
      <c r="M1113" s="43">
        <v>19.5</v>
      </c>
      <c r="N1113" s="44">
        <v>15.611499999999999</v>
      </c>
      <c r="O1113" s="44">
        <v>16.581599999999998</v>
      </c>
      <c r="P1113" s="41">
        <v>17.2394</v>
      </c>
      <c r="Q1113" s="44">
        <v>18.653300000000002</v>
      </c>
      <c r="R1113" s="44">
        <v>15.9617</v>
      </c>
      <c r="S1113" s="44">
        <v>11.597899999999999</v>
      </c>
      <c r="T1113" s="41">
        <v>14.8393</v>
      </c>
      <c r="U1113" s="42">
        <v>17.3599</v>
      </c>
      <c r="V1113" s="43">
        <v>17.7121</v>
      </c>
      <c r="W1113" s="41">
        <v>15.984999999999999</v>
      </c>
      <c r="X1113" s="42">
        <v>16.239000000000001</v>
      </c>
      <c r="Y1113" s="43">
        <v>15.709500000000002</v>
      </c>
      <c r="Z1113" s="54"/>
      <c r="AA1113" s="54"/>
      <c r="AB1113" s="55"/>
      <c r="AC1113" s="56"/>
    </row>
    <row r="1114" spans="1:29" x14ac:dyDescent="0.15">
      <c r="A1114" s="25"/>
      <c r="C1114" s="29">
        <v>4</v>
      </c>
      <c r="D1114" s="40">
        <v>25.965</v>
      </c>
      <c r="E1114" s="41">
        <v>22.364700000000003</v>
      </c>
      <c r="F1114" s="42">
        <v>24.973400000000002</v>
      </c>
      <c r="G1114" s="43">
        <v>27.786899999999999</v>
      </c>
      <c r="H1114" s="41">
        <v>21.25</v>
      </c>
      <c r="I1114" s="42">
        <v>26.25</v>
      </c>
      <c r="J1114" s="42">
        <v>33.75</v>
      </c>
      <c r="K1114" s="42">
        <v>32.25</v>
      </c>
      <c r="L1114" s="42">
        <v>23</v>
      </c>
      <c r="M1114" s="43">
        <v>23.75</v>
      </c>
      <c r="N1114" s="44">
        <v>27.1999</v>
      </c>
      <c r="O1114" s="44">
        <v>24.7471</v>
      </c>
      <c r="P1114" s="41">
        <v>26.834200000000003</v>
      </c>
      <c r="Q1114" s="44">
        <v>25.424600000000002</v>
      </c>
      <c r="R1114" s="44">
        <v>28.569099999999999</v>
      </c>
      <c r="S1114" s="44">
        <v>23.084</v>
      </c>
      <c r="T1114" s="41">
        <v>25.334</v>
      </c>
      <c r="U1114" s="42">
        <v>27.832899999999999</v>
      </c>
      <c r="V1114" s="43">
        <v>25.653399999999998</v>
      </c>
      <c r="W1114" s="41">
        <v>28.250900000000001</v>
      </c>
      <c r="X1114" s="42">
        <v>26.127299999999998</v>
      </c>
      <c r="Y1114" s="43">
        <v>24.492599999999999</v>
      </c>
      <c r="Z1114" s="54"/>
      <c r="AA1114" s="54"/>
      <c r="AB1114" s="55"/>
      <c r="AC1114" s="56"/>
    </row>
    <row r="1115" spans="1:29" x14ac:dyDescent="0.15">
      <c r="A1115" s="25"/>
      <c r="C1115" s="29" t="s">
        <v>295</v>
      </c>
      <c r="D1115" s="40">
        <v>43.401499999999999</v>
      </c>
      <c r="E1115" s="41">
        <v>39.626199999999997</v>
      </c>
      <c r="F1115" s="42">
        <v>40.5212</v>
      </c>
      <c r="G1115" s="43">
        <v>46.417000000000002</v>
      </c>
      <c r="H1115" s="41">
        <v>48.25</v>
      </c>
      <c r="I1115" s="42">
        <v>44.75</v>
      </c>
      <c r="J1115" s="42">
        <v>39.5</v>
      </c>
      <c r="K1115" s="42">
        <v>29.75</v>
      </c>
      <c r="L1115" s="42">
        <v>44.75</v>
      </c>
      <c r="M1115" s="43">
        <v>45</v>
      </c>
      <c r="N1115" s="44">
        <v>42.356300000000005</v>
      </c>
      <c r="O1115" s="44">
        <v>44.432300000000005</v>
      </c>
      <c r="P1115" s="41">
        <v>35.7575</v>
      </c>
      <c r="Q1115" s="44">
        <v>40.577500000000001</v>
      </c>
      <c r="R1115" s="44">
        <v>43.651699999999998</v>
      </c>
      <c r="S1115" s="44">
        <v>55.275700000000008</v>
      </c>
      <c r="T1115" s="41">
        <v>47.805900000000001</v>
      </c>
      <c r="U1115" s="42">
        <v>36.158099999999997</v>
      </c>
      <c r="V1115" s="43">
        <v>39.995199999999997</v>
      </c>
      <c r="W1115" s="41">
        <v>42.293999999999997</v>
      </c>
      <c r="X1115" s="42">
        <v>42.238300000000002</v>
      </c>
      <c r="Y1115" s="43">
        <v>45.428600000000003</v>
      </c>
      <c r="Z1115" s="54"/>
      <c r="AA1115" s="54"/>
      <c r="AB1115" s="55"/>
      <c r="AC1115" s="56"/>
    </row>
    <row r="1116" spans="1:29" x14ac:dyDescent="0.15">
      <c r="A1116" s="25"/>
      <c r="C1116" s="29" t="s">
        <v>545</v>
      </c>
      <c r="D1116" s="40">
        <v>0.3306</v>
      </c>
      <c r="E1116" s="41">
        <v>0</v>
      </c>
      <c r="F1116" s="42">
        <v>0.38779999999999998</v>
      </c>
      <c r="G1116" s="43">
        <v>0.36150000000000004</v>
      </c>
      <c r="H1116" s="41">
        <v>0.75</v>
      </c>
      <c r="I1116" s="42">
        <v>0.25</v>
      </c>
      <c r="J1116" s="42">
        <v>0</v>
      </c>
      <c r="K1116" s="42">
        <v>0.25</v>
      </c>
      <c r="L1116" s="42">
        <v>0</v>
      </c>
      <c r="M1116" s="43">
        <v>0</v>
      </c>
      <c r="N1116" s="44">
        <v>0.35469999999999996</v>
      </c>
      <c r="O1116" s="44">
        <v>0.30680000000000002</v>
      </c>
      <c r="P1116" s="41">
        <v>0.31519999999999998</v>
      </c>
      <c r="Q1116" s="44">
        <v>9.9000000000000005E-2</v>
      </c>
      <c r="R1116" s="44">
        <v>0.31409999999999999</v>
      </c>
      <c r="S1116" s="44">
        <v>0.67689999999999995</v>
      </c>
      <c r="T1116" s="41">
        <v>0.3175</v>
      </c>
      <c r="U1116" s="42">
        <v>0.33100000000000002</v>
      </c>
      <c r="V1116" s="43">
        <v>0.36579999999999996</v>
      </c>
      <c r="W1116" s="41">
        <v>0.63870000000000005</v>
      </c>
      <c r="X1116" s="42">
        <v>0.20990000000000003</v>
      </c>
      <c r="Y1116" s="43">
        <v>0.26540000000000002</v>
      </c>
      <c r="Z1116" s="54"/>
      <c r="AA1116" s="54"/>
      <c r="AB1116" s="55"/>
      <c r="AC1116" s="56"/>
    </row>
    <row r="1117" spans="1:29" x14ac:dyDescent="0.15">
      <c r="A1117" s="26"/>
      <c r="B1117" s="26"/>
      <c r="C1117" s="31" t="s">
        <v>35</v>
      </c>
      <c r="D1117" s="49">
        <f>(D1111*1+D1112*2+D1113*3+D1114*4+D1115*5)/SUM(D1111:D1115)</f>
        <v>3.9229693366268887</v>
      </c>
      <c r="E1117" s="50">
        <f t="shared" ref="E1117:Y1117" si="82">(E1111*1+E1112*2+E1113*3+E1114*4+E1115*5)/SUM(E1111:E1115)</f>
        <v>3.756402</v>
      </c>
      <c r="F1117" s="51">
        <f t="shared" si="82"/>
        <v>3.8211616436925961</v>
      </c>
      <c r="G1117" s="52">
        <f t="shared" si="82"/>
        <v>4.0413966488857218</v>
      </c>
      <c r="H1117" s="50">
        <f t="shared" si="82"/>
        <v>3.9571788413098239</v>
      </c>
      <c r="I1117" s="51">
        <f t="shared" si="82"/>
        <v>3.9799498746867168</v>
      </c>
      <c r="J1117" s="51">
        <f t="shared" si="82"/>
        <v>3.9750000000000001</v>
      </c>
      <c r="K1117" s="51">
        <f t="shared" si="82"/>
        <v>3.6340852130325816</v>
      </c>
      <c r="L1117" s="51">
        <f t="shared" si="82"/>
        <v>3.8975</v>
      </c>
      <c r="M1117" s="52">
        <f t="shared" si="82"/>
        <v>3.97</v>
      </c>
      <c r="N1117" s="53">
        <f t="shared" si="82"/>
        <v>3.9213640783860351</v>
      </c>
      <c r="O1117" s="53">
        <f t="shared" si="82"/>
        <v>3.9245525271533066</v>
      </c>
      <c r="P1117" s="50">
        <f t="shared" si="82"/>
        <v>3.683502399563424</v>
      </c>
      <c r="Q1117" s="53">
        <f t="shared" si="82"/>
        <v>3.8507182110289184</v>
      </c>
      <c r="R1117" s="53">
        <f t="shared" si="82"/>
        <v>3.9934303713660895</v>
      </c>
      <c r="S1117" s="53">
        <f t="shared" si="82"/>
        <v>4.212715873749409</v>
      </c>
      <c r="T1117" s="50">
        <f t="shared" si="82"/>
        <v>4.0367025305344466</v>
      </c>
      <c r="U1117" s="51">
        <f t="shared" si="82"/>
        <v>3.7328657857508354</v>
      </c>
      <c r="V1117" s="52">
        <f t="shared" si="82"/>
        <v>3.8376101402830152</v>
      </c>
      <c r="W1117" s="50">
        <f t="shared" si="82"/>
        <v>3.9632894932830922</v>
      </c>
      <c r="X1117" s="51">
        <f t="shared" si="82"/>
        <v>3.8792574406253135</v>
      </c>
      <c r="Y1117" s="52">
        <f t="shared" si="82"/>
        <v>3.9457389368774103</v>
      </c>
      <c r="Z1117" s="54"/>
      <c r="AA1117" s="54"/>
      <c r="AB1117" s="55"/>
      <c r="AC1117" s="56"/>
    </row>
    <row r="1118" spans="1:29" x14ac:dyDescent="0.15">
      <c r="A1118" s="25"/>
      <c r="D1118" s="40"/>
      <c r="E1118" s="41"/>
      <c r="F1118" s="42"/>
      <c r="G1118" s="43"/>
      <c r="H1118" s="41"/>
      <c r="I1118" s="42"/>
      <c r="J1118" s="42"/>
      <c r="K1118" s="42"/>
      <c r="L1118" s="42"/>
      <c r="M1118" s="43"/>
      <c r="N1118" s="44"/>
      <c r="O1118" s="44"/>
      <c r="P1118" s="41"/>
      <c r="Q1118" s="44"/>
      <c r="R1118" s="44"/>
      <c r="S1118" s="44"/>
      <c r="T1118" s="41"/>
      <c r="U1118" s="42"/>
      <c r="V1118" s="43"/>
      <c r="W1118" s="41"/>
      <c r="X1118" s="42"/>
      <c r="Y1118" s="43"/>
      <c r="Z1118" s="44"/>
      <c r="AA1118" s="44"/>
      <c r="AB1118" s="44"/>
      <c r="AC1118" s="43"/>
    </row>
    <row r="1119" spans="1:29" x14ac:dyDescent="0.15">
      <c r="A1119" s="25"/>
      <c r="B1119" s="24" t="s">
        <v>297</v>
      </c>
      <c r="C1119" s="30" t="s">
        <v>298</v>
      </c>
      <c r="D1119" s="40"/>
      <c r="E1119" s="41"/>
      <c r="F1119" s="42"/>
      <c r="G1119" s="43"/>
      <c r="H1119" s="41"/>
      <c r="I1119" s="42"/>
      <c r="J1119" s="42"/>
      <c r="K1119" s="42"/>
      <c r="L1119" s="42"/>
      <c r="M1119" s="43"/>
      <c r="N1119" s="44"/>
      <c r="O1119" s="44"/>
      <c r="P1119" s="41"/>
      <c r="Q1119" s="44"/>
      <c r="R1119" s="44"/>
      <c r="S1119" s="44"/>
      <c r="T1119" s="41"/>
      <c r="U1119" s="42"/>
      <c r="V1119" s="43"/>
      <c r="W1119" s="41"/>
      <c r="X1119" s="42"/>
      <c r="Y1119" s="43"/>
      <c r="Z1119" s="44"/>
      <c r="AA1119" s="44"/>
      <c r="AB1119" s="44"/>
      <c r="AC1119" s="43"/>
    </row>
    <row r="1120" spans="1:29" x14ac:dyDescent="0.15">
      <c r="A1120" s="25"/>
      <c r="C1120" s="29" t="s">
        <v>102</v>
      </c>
      <c r="D1120" s="40">
        <v>2.6693000000000002</v>
      </c>
      <c r="E1120" s="41">
        <v>7.0360000000000005</v>
      </c>
      <c r="F1120" s="42">
        <v>2.7685999999999997</v>
      </c>
      <c r="G1120" s="43">
        <v>1.5415999999999999</v>
      </c>
      <c r="H1120" s="41">
        <v>3.25</v>
      </c>
      <c r="I1120" s="42">
        <v>1.25</v>
      </c>
      <c r="J1120" s="42">
        <v>1.25</v>
      </c>
      <c r="K1120" s="42">
        <v>5.75</v>
      </c>
      <c r="L1120" s="42">
        <v>3</v>
      </c>
      <c r="M1120" s="43">
        <v>3.5000000000000004</v>
      </c>
      <c r="N1120" s="44">
        <v>2.7</v>
      </c>
      <c r="O1120" s="44">
        <v>2.6391</v>
      </c>
      <c r="P1120" s="41">
        <v>1.8415000000000001</v>
      </c>
      <c r="Q1120" s="44">
        <v>2.8329</v>
      </c>
      <c r="R1120" s="44">
        <v>3.4632000000000005</v>
      </c>
      <c r="S1120" s="44">
        <v>2.4138000000000002</v>
      </c>
      <c r="T1120" s="41">
        <v>2.1211000000000002</v>
      </c>
      <c r="U1120" s="42">
        <v>4.7515999999999998</v>
      </c>
      <c r="V1120" s="43">
        <v>1.8180999999999998</v>
      </c>
      <c r="W1120" s="41">
        <v>3.3154999999999997</v>
      </c>
      <c r="X1120" s="42">
        <v>1.9883999999999999</v>
      </c>
      <c r="Y1120" s="43">
        <v>2.9422999999999999</v>
      </c>
      <c r="Z1120" s="54"/>
      <c r="AA1120" s="54"/>
      <c r="AB1120" s="55"/>
      <c r="AC1120" s="56"/>
    </row>
    <row r="1121" spans="1:29" x14ac:dyDescent="0.15">
      <c r="A1121" s="25"/>
      <c r="C1121" s="29">
        <v>2</v>
      </c>
      <c r="D1121" s="40">
        <v>1.5546</v>
      </c>
      <c r="E1121" s="41">
        <v>2.6082000000000001</v>
      </c>
      <c r="F1121" s="42">
        <v>1.7982999999999998</v>
      </c>
      <c r="G1121" s="43">
        <v>1.1269</v>
      </c>
      <c r="H1121" s="41">
        <v>1.7500000000000002</v>
      </c>
      <c r="I1121" s="42">
        <v>1.25</v>
      </c>
      <c r="J1121" s="42">
        <v>1.5</v>
      </c>
      <c r="K1121" s="42">
        <v>1.7500000000000002</v>
      </c>
      <c r="L1121" s="42">
        <v>1</v>
      </c>
      <c r="M1121" s="43">
        <v>3.5000000000000004</v>
      </c>
      <c r="N1121" s="44">
        <v>0.87519999999999998</v>
      </c>
      <c r="O1121" s="44">
        <v>2.2246999999999999</v>
      </c>
      <c r="P1121" s="41">
        <v>0.97760000000000002</v>
      </c>
      <c r="Q1121" s="44">
        <v>1.8336000000000001</v>
      </c>
      <c r="R1121" s="44">
        <v>1.9449000000000001</v>
      </c>
      <c r="S1121" s="44">
        <v>1.4283000000000001</v>
      </c>
      <c r="T1121" s="41">
        <v>1.3304</v>
      </c>
      <c r="U1121" s="42">
        <v>1.5617000000000001</v>
      </c>
      <c r="V1121" s="43">
        <v>2.1414</v>
      </c>
      <c r="W1121" s="41">
        <v>1.4810999999999999</v>
      </c>
      <c r="X1121" s="42">
        <v>1.8041999999999998</v>
      </c>
      <c r="Y1121" s="43">
        <v>1.3775000000000002</v>
      </c>
      <c r="Z1121" s="54"/>
      <c r="AA1121" s="54"/>
      <c r="AB1121" s="55"/>
      <c r="AC1121" s="56"/>
    </row>
    <row r="1122" spans="1:29" x14ac:dyDescent="0.15">
      <c r="A1122" s="25"/>
      <c r="C1122" s="29">
        <v>3</v>
      </c>
      <c r="D1122" s="40">
        <v>2.6379000000000001</v>
      </c>
      <c r="E1122" s="41">
        <v>1.8117999999999999</v>
      </c>
      <c r="F1122" s="42">
        <v>3.4574000000000003</v>
      </c>
      <c r="G1122" s="43">
        <v>2.1751</v>
      </c>
      <c r="H1122" s="41">
        <v>2.75</v>
      </c>
      <c r="I1122" s="42">
        <v>2.25</v>
      </c>
      <c r="J1122" s="42">
        <v>2</v>
      </c>
      <c r="K1122" s="42">
        <v>3.25</v>
      </c>
      <c r="L1122" s="42">
        <v>3</v>
      </c>
      <c r="M1122" s="43">
        <v>4</v>
      </c>
      <c r="N1122" s="44">
        <v>2.1156999999999999</v>
      </c>
      <c r="O1122" s="44">
        <v>3.1529000000000003</v>
      </c>
      <c r="P1122" s="41">
        <v>3.2182000000000004</v>
      </c>
      <c r="Q1122" s="44">
        <v>2.9508000000000001</v>
      </c>
      <c r="R1122" s="44">
        <v>2.4375</v>
      </c>
      <c r="S1122" s="44">
        <v>1.855</v>
      </c>
      <c r="T1122" s="41">
        <v>2.4537</v>
      </c>
      <c r="U1122" s="42">
        <v>2.0539000000000001</v>
      </c>
      <c r="V1122" s="43">
        <v>3.7769999999999997</v>
      </c>
      <c r="W1122" s="41">
        <v>3.11</v>
      </c>
      <c r="X1122" s="42">
        <v>2.8788</v>
      </c>
      <c r="Y1122" s="43">
        <v>2.1593999999999998</v>
      </c>
      <c r="Z1122" s="54"/>
      <c r="AA1122" s="54"/>
      <c r="AB1122" s="55"/>
      <c r="AC1122" s="56"/>
    </row>
    <row r="1123" spans="1:29" x14ac:dyDescent="0.15">
      <c r="A1123" s="25"/>
      <c r="C1123" s="29">
        <v>4</v>
      </c>
      <c r="D1123" s="40">
        <v>2.8763000000000001</v>
      </c>
      <c r="E1123" s="41">
        <v>5.9592999999999998</v>
      </c>
      <c r="F1123" s="42">
        <v>3.0543</v>
      </c>
      <c r="G1123" s="43">
        <v>1.9053</v>
      </c>
      <c r="H1123" s="41">
        <v>2.25</v>
      </c>
      <c r="I1123" s="42">
        <v>2.25</v>
      </c>
      <c r="J1123" s="42">
        <v>3.25</v>
      </c>
      <c r="K1123" s="42">
        <v>5.25</v>
      </c>
      <c r="L1123" s="42">
        <v>3.25</v>
      </c>
      <c r="M1123" s="43">
        <v>3</v>
      </c>
      <c r="N1123" s="44">
        <v>2.4146000000000001</v>
      </c>
      <c r="O1123" s="44">
        <v>3.3314999999999997</v>
      </c>
      <c r="P1123" s="41">
        <v>2.6224000000000003</v>
      </c>
      <c r="Q1123" s="44">
        <v>2.4998</v>
      </c>
      <c r="R1123" s="44">
        <v>3.3695999999999997</v>
      </c>
      <c r="S1123" s="44">
        <v>3.1578000000000004</v>
      </c>
      <c r="T1123" s="41">
        <v>3.0659999999999998</v>
      </c>
      <c r="U1123" s="42">
        <v>3.0846</v>
      </c>
      <c r="V1123" s="43">
        <v>2.1583999999999999</v>
      </c>
      <c r="W1123" s="41">
        <v>2.4458000000000002</v>
      </c>
      <c r="X1123" s="42">
        <v>2.3704999999999998</v>
      </c>
      <c r="Y1123" s="43">
        <v>3.5263999999999998</v>
      </c>
      <c r="Z1123" s="54"/>
      <c r="AA1123" s="54"/>
      <c r="AB1123" s="55"/>
      <c r="AC1123" s="56"/>
    </row>
    <row r="1124" spans="1:29" x14ac:dyDescent="0.15">
      <c r="A1124" s="25"/>
      <c r="C1124" s="29">
        <v>5</v>
      </c>
      <c r="D1124" s="40">
        <v>9.3853000000000009</v>
      </c>
      <c r="E1124" s="41">
        <v>19.900499999999997</v>
      </c>
      <c r="F1124" s="42">
        <v>9.9480000000000004</v>
      </c>
      <c r="G1124" s="43">
        <v>6.5282999999999998</v>
      </c>
      <c r="H1124" s="41">
        <v>8.75</v>
      </c>
      <c r="I1124" s="42">
        <v>10.25</v>
      </c>
      <c r="J1124" s="42">
        <v>9.75</v>
      </c>
      <c r="K1124" s="42">
        <v>10.75</v>
      </c>
      <c r="L1124" s="42">
        <v>7.2499999999999991</v>
      </c>
      <c r="M1124" s="43">
        <v>9.25</v>
      </c>
      <c r="N1124" s="44">
        <v>9.8116000000000003</v>
      </c>
      <c r="O1124" s="44">
        <v>8.9649999999999999</v>
      </c>
      <c r="P1124" s="41">
        <v>10.270799999999999</v>
      </c>
      <c r="Q1124" s="44">
        <v>11.306900000000001</v>
      </c>
      <c r="R1124" s="44">
        <v>9.9667000000000012</v>
      </c>
      <c r="S1124" s="44">
        <v>5.3602999999999996</v>
      </c>
      <c r="T1124" s="41">
        <v>10.5518</v>
      </c>
      <c r="U1124" s="42">
        <v>8.5021000000000004</v>
      </c>
      <c r="V1124" s="43">
        <v>7.3317999999999994</v>
      </c>
      <c r="W1124" s="41">
        <v>6.9144999999999994</v>
      </c>
      <c r="X1124" s="42">
        <v>8.8403999999999989</v>
      </c>
      <c r="Y1124" s="43">
        <v>11.392199999999999</v>
      </c>
      <c r="Z1124" s="54"/>
      <c r="AA1124" s="54"/>
      <c r="AB1124" s="55"/>
      <c r="AC1124" s="56"/>
    </row>
    <row r="1125" spans="1:29" x14ac:dyDescent="0.15">
      <c r="A1125" s="25"/>
      <c r="C1125" s="29">
        <v>6</v>
      </c>
      <c r="D1125" s="40">
        <v>6.8069000000000006</v>
      </c>
      <c r="E1125" s="41">
        <v>10.688400000000001</v>
      </c>
      <c r="F1125" s="42">
        <v>8.0541</v>
      </c>
      <c r="G1125" s="43">
        <v>4.9534000000000002</v>
      </c>
      <c r="H1125" s="41">
        <v>7.5</v>
      </c>
      <c r="I1125" s="42">
        <v>5.5</v>
      </c>
      <c r="J1125" s="42">
        <v>5.75</v>
      </c>
      <c r="K1125" s="42">
        <v>10.75</v>
      </c>
      <c r="L1125" s="42">
        <v>5.5</v>
      </c>
      <c r="M1125" s="43">
        <v>7.0000000000000009</v>
      </c>
      <c r="N1125" s="44">
        <v>7.1304000000000007</v>
      </c>
      <c r="O1125" s="44">
        <v>6.4879999999999995</v>
      </c>
      <c r="P1125" s="41">
        <v>6.9244000000000003</v>
      </c>
      <c r="Q1125" s="44">
        <v>7.1350999999999996</v>
      </c>
      <c r="R1125" s="44">
        <v>6.1372</v>
      </c>
      <c r="S1125" s="44">
        <v>6.9759000000000002</v>
      </c>
      <c r="T1125" s="41">
        <v>6.4736000000000002</v>
      </c>
      <c r="U1125" s="42">
        <v>7.1356000000000002</v>
      </c>
      <c r="V1125" s="43">
        <v>7.3442999999999996</v>
      </c>
      <c r="W1125" s="41">
        <v>6.4138000000000002</v>
      </c>
      <c r="X1125" s="42">
        <v>7.3700999999999999</v>
      </c>
      <c r="Y1125" s="43">
        <v>6.4915000000000003</v>
      </c>
      <c r="Z1125" s="54"/>
      <c r="AA1125" s="54"/>
      <c r="AB1125" s="55"/>
      <c r="AC1125" s="56"/>
    </row>
    <row r="1126" spans="1:29" x14ac:dyDescent="0.15">
      <c r="A1126" s="25"/>
      <c r="C1126" s="29">
        <v>7</v>
      </c>
      <c r="D1126" s="40">
        <v>11.580400000000001</v>
      </c>
      <c r="E1126" s="41">
        <v>10.791700000000001</v>
      </c>
      <c r="F1126" s="42">
        <v>13.872000000000002</v>
      </c>
      <c r="G1126" s="43">
        <v>9.8261000000000003</v>
      </c>
      <c r="H1126" s="41">
        <v>12</v>
      </c>
      <c r="I1126" s="42">
        <v>10.25</v>
      </c>
      <c r="J1126" s="42">
        <v>15.75</v>
      </c>
      <c r="K1126" s="42">
        <v>11.25</v>
      </c>
      <c r="L1126" s="42">
        <v>9</v>
      </c>
      <c r="M1126" s="43">
        <v>11.5</v>
      </c>
      <c r="N1126" s="44">
        <v>11.8718</v>
      </c>
      <c r="O1126" s="44">
        <v>11.293000000000001</v>
      </c>
      <c r="P1126" s="41">
        <v>10.2494</v>
      </c>
      <c r="Q1126" s="44">
        <v>15.2376</v>
      </c>
      <c r="R1126" s="44">
        <v>10.7247</v>
      </c>
      <c r="S1126" s="44">
        <v>9.1212999999999997</v>
      </c>
      <c r="T1126" s="41">
        <v>9.851799999999999</v>
      </c>
      <c r="U1126" s="42">
        <v>13.991600000000002</v>
      </c>
      <c r="V1126" s="43">
        <v>13.133100000000001</v>
      </c>
      <c r="W1126" s="41">
        <v>13.803599999999999</v>
      </c>
      <c r="X1126" s="42">
        <v>11.963699999999999</v>
      </c>
      <c r="Y1126" s="43">
        <v>9.821299999999999</v>
      </c>
      <c r="Z1126" s="54"/>
      <c r="AA1126" s="54"/>
      <c r="AB1126" s="55"/>
      <c r="AC1126" s="56"/>
    </row>
    <row r="1127" spans="1:29" x14ac:dyDescent="0.15">
      <c r="A1127" s="25"/>
      <c r="C1127" s="29">
        <v>8</v>
      </c>
      <c r="D1127" s="40">
        <v>24.395400000000002</v>
      </c>
      <c r="E1127" s="41">
        <v>20.5044</v>
      </c>
      <c r="F1127" s="42">
        <v>26.647300000000001</v>
      </c>
      <c r="G1127" s="43">
        <v>23.6189</v>
      </c>
      <c r="H1127" s="41">
        <v>27</v>
      </c>
      <c r="I1127" s="42">
        <v>22.5</v>
      </c>
      <c r="J1127" s="42">
        <v>25.75</v>
      </c>
      <c r="K1127" s="42">
        <v>19.25</v>
      </c>
      <c r="L1127" s="42">
        <v>24.75</v>
      </c>
      <c r="M1127" s="43">
        <v>26.5</v>
      </c>
      <c r="N1127" s="44">
        <v>22.413699999999999</v>
      </c>
      <c r="O1127" s="44">
        <v>26.349600000000002</v>
      </c>
      <c r="P1127" s="41">
        <v>25.229700000000001</v>
      </c>
      <c r="Q1127" s="44">
        <v>24.271100000000001</v>
      </c>
      <c r="R1127" s="44">
        <v>23.605899999999998</v>
      </c>
      <c r="S1127" s="44">
        <v>24.682200000000002</v>
      </c>
      <c r="T1127" s="41">
        <v>25.218499999999999</v>
      </c>
      <c r="U1127" s="42">
        <v>22.930500000000002</v>
      </c>
      <c r="V1127" s="43">
        <v>23.941499999999998</v>
      </c>
      <c r="W1127" s="41">
        <v>22.735600000000002</v>
      </c>
      <c r="X1127" s="42">
        <v>26.741599999999998</v>
      </c>
      <c r="Y1127" s="43">
        <v>23.1858</v>
      </c>
      <c r="Z1127" s="54"/>
      <c r="AA1127" s="54"/>
      <c r="AB1127" s="55"/>
      <c r="AC1127" s="56"/>
    </row>
    <row r="1128" spans="1:29" x14ac:dyDescent="0.15">
      <c r="A1128" s="25"/>
      <c r="C1128" s="29">
        <v>9</v>
      </c>
      <c r="D1128" s="40">
        <v>19.850000000000001</v>
      </c>
      <c r="E1128" s="41">
        <v>10.712199999999999</v>
      </c>
      <c r="F1128" s="42">
        <v>17.574999999999999</v>
      </c>
      <c r="G1128" s="43">
        <v>23.865100000000002</v>
      </c>
      <c r="H1128" s="41">
        <v>16.5</v>
      </c>
      <c r="I1128" s="42">
        <v>21.25</v>
      </c>
      <c r="J1128" s="42">
        <v>24</v>
      </c>
      <c r="K1128" s="42">
        <v>17.5</v>
      </c>
      <c r="L1128" s="42">
        <v>22.25</v>
      </c>
      <c r="M1128" s="43">
        <v>21</v>
      </c>
      <c r="N1128" s="44">
        <v>21.085100000000001</v>
      </c>
      <c r="O1128" s="44">
        <v>18.632000000000001</v>
      </c>
      <c r="P1128" s="41">
        <v>22.456099999999999</v>
      </c>
      <c r="Q1128" s="44">
        <v>16.175999999999998</v>
      </c>
      <c r="R1128" s="44">
        <v>20.307700000000001</v>
      </c>
      <c r="S1128" s="44">
        <v>20.747399999999999</v>
      </c>
      <c r="T1128" s="41">
        <v>19.796600000000002</v>
      </c>
      <c r="U1128" s="42">
        <v>18.4758</v>
      </c>
      <c r="V1128" s="43">
        <v>21.581</v>
      </c>
      <c r="W1128" s="41">
        <v>19.689799999999998</v>
      </c>
      <c r="X1128" s="42">
        <v>19.312000000000001</v>
      </c>
      <c r="Y1128" s="43">
        <v>20.4041</v>
      </c>
      <c r="Z1128" s="54"/>
      <c r="AA1128" s="54"/>
      <c r="AB1128" s="55"/>
      <c r="AC1128" s="56"/>
    </row>
    <row r="1129" spans="1:29" x14ac:dyDescent="0.15">
      <c r="A1129" s="25"/>
      <c r="C1129" s="29" t="s">
        <v>34</v>
      </c>
      <c r="D1129" s="40">
        <v>18.1159</v>
      </c>
      <c r="E1129" s="41">
        <v>9.9875000000000007</v>
      </c>
      <c r="F1129" s="42">
        <v>12.825100000000001</v>
      </c>
      <c r="G1129" s="43">
        <v>24.1967</v>
      </c>
      <c r="H1129" s="41">
        <v>18.25</v>
      </c>
      <c r="I1129" s="42">
        <v>23</v>
      </c>
      <c r="J1129" s="42">
        <v>11</v>
      </c>
      <c r="K1129" s="42">
        <v>14.249999999999998</v>
      </c>
      <c r="L1129" s="42">
        <v>20.75</v>
      </c>
      <c r="M1129" s="43">
        <v>10.75</v>
      </c>
      <c r="N1129" s="44">
        <v>19.382899999999999</v>
      </c>
      <c r="O1129" s="44">
        <v>16.866500000000002</v>
      </c>
      <c r="P1129" s="41">
        <v>15.9223</v>
      </c>
      <c r="Q1129" s="44">
        <v>15.5555</v>
      </c>
      <c r="R1129" s="44">
        <v>18.0426</v>
      </c>
      <c r="S1129" s="44">
        <v>24.258099999999999</v>
      </c>
      <c r="T1129" s="41">
        <v>19.0854</v>
      </c>
      <c r="U1129" s="42">
        <v>17.388200000000001</v>
      </c>
      <c r="V1129" s="43">
        <v>16.439699999999998</v>
      </c>
      <c r="W1129" s="41">
        <v>19.785599999999999</v>
      </c>
      <c r="X1129" s="42">
        <v>16.651399999999999</v>
      </c>
      <c r="Y1129" s="43">
        <v>18.6282</v>
      </c>
      <c r="Z1129" s="54"/>
      <c r="AA1129" s="54"/>
      <c r="AB1129" s="55"/>
      <c r="AC1129" s="56"/>
    </row>
    <row r="1130" spans="1:29" x14ac:dyDescent="0.15">
      <c r="A1130" s="25"/>
      <c r="C1130" s="29" t="s">
        <v>545</v>
      </c>
      <c r="D1130" s="40">
        <v>0.12789999999999999</v>
      </c>
      <c r="E1130" s="41">
        <v>0</v>
      </c>
      <c r="F1130" s="42">
        <v>0</v>
      </c>
      <c r="G1130" s="43">
        <v>0.2626</v>
      </c>
      <c r="H1130" s="41">
        <v>0</v>
      </c>
      <c r="I1130" s="42">
        <v>0.25</v>
      </c>
      <c r="J1130" s="42">
        <v>0</v>
      </c>
      <c r="K1130" s="42">
        <v>0.25</v>
      </c>
      <c r="L1130" s="42">
        <v>0.25</v>
      </c>
      <c r="M1130" s="43">
        <v>0</v>
      </c>
      <c r="N1130" s="44">
        <v>0.19910000000000003</v>
      </c>
      <c r="O1130" s="44">
        <v>5.7700000000000001E-2</v>
      </c>
      <c r="P1130" s="41">
        <v>0.28760000000000002</v>
      </c>
      <c r="Q1130" s="44">
        <v>0.2006</v>
      </c>
      <c r="R1130" s="44">
        <v>0</v>
      </c>
      <c r="S1130" s="44">
        <v>0</v>
      </c>
      <c r="T1130" s="41">
        <v>5.1099999999999993E-2</v>
      </c>
      <c r="U1130" s="42">
        <v>0.12459999999999999</v>
      </c>
      <c r="V1130" s="43">
        <v>0.3337</v>
      </c>
      <c r="W1130" s="41">
        <v>0.30469999999999997</v>
      </c>
      <c r="X1130" s="42">
        <v>7.9000000000000001E-2</v>
      </c>
      <c r="Y1130" s="43">
        <v>7.1300000000000002E-2</v>
      </c>
      <c r="Z1130" s="54"/>
      <c r="AA1130" s="54"/>
      <c r="AB1130" s="55"/>
      <c r="AC1130" s="56"/>
    </row>
    <row r="1131" spans="1:29" s="57" customFormat="1" x14ac:dyDescent="0.15">
      <c r="A1131" s="26"/>
      <c r="B1131" s="26"/>
      <c r="C1131" s="31" t="s">
        <v>35</v>
      </c>
      <c r="D1131" s="49">
        <f>(D1120*1+D1121*2+D1122*3+D1123*4+D1124*5+D1125*6+D1126*7+D1127*8+D1128*9+D1129*10)/SUM(D1120:D1129)</f>
        <v>7.499602491188722</v>
      </c>
      <c r="E1131" s="50">
        <f t="shared" ref="E1131:Y1131" si="83">(E1120*1+E1121*2+E1122*3+E1123*4+E1124*5+E1125*6+E1126*7+E1127*8+E1128*9+E1129*10)/SUM(E1120:E1129)</f>
        <v>6.4101980000000012</v>
      </c>
      <c r="F1131" s="51">
        <f t="shared" si="83"/>
        <v>7.2372687627312366</v>
      </c>
      <c r="G1131" s="52">
        <f t="shared" si="83"/>
        <v>7.9688321532343922</v>
      </c>
      <c r="H1131" s="50">
        <f t="shared" si="83"/>
        <v>7.4375</v>
      </c>
      <c r="I1131" s="51">
        <f t="shared" si="83"/>
        <v>7.7869674185463662</v>
      </c>
      <c r="J1131" s="51">
        <f t="shared" si="83"/>
        <v>7.4874999999999998</v>
      </c>
      <c r="K1131" s="51">
        <f t="shared" si="83"/>
        <v>6.9273182957393482</v>
      </c>
      <c r="L1131" s="51">
        <f t="shared" si="83"/>
        <v>7.6691729323308273</v>
      </c>
      <c r="M1131" s="52">
        <f t="shared" si="83"/>
        <v>7.1174999999999997</v>
      </c>
      <c r="N1131" s="53">
        <f t="shared" si="83"/>
        <v>7.5981543271109517</v>
      </c>
      <c r="O1131" s="53">
        <f t="shared" si="83"/>
        <v>7.40254126631066</v>
      </c>
      <c r="P1131" s="50">
        <f t="shared" si="83"/>
        <v>7.5392087644064327</v>
      </c>
      <c r="Q1131" s="53">
        <f t="shared" si="83"/>
        <v>7.2812915521451549</v>
      </c>
      <c r="R1131" s="53">
        <f t="shared" si="83"/>
        <v>7.4191599999999998</v>
      </c>
      <c r="S1131" s="53">
        <f t="shared" si="83"/>
        <v>7.8273701726298279</v>
      </c>
      <c r="T1131" s="50">
        <f t="shared" si="83"/>
        <v>7.561279813984946</v>
      </c>
      <c r="U1131" s="51">
        <f t="shared" si="83"/>
        <v>7.3416189740036613</v>
      </c>
      <c r="V1131" s="52">
        <f t="shared" si="83"/>
        <v>7.5138737968601204</v>
      </c>
      <c r="W1131" s="50">
        <f t="shared" si="83"/>
        <v>7.5431880941227893</v>
      </c>
      <c r="X1131" s="51">
        <f t="shared" si="83"/>
        <v>7.5073082662220498</v>
      </c>
      <c r="Y1131" s="52">
        <f t="shared" si="83"/>
        <v>7.4687802403113412</v>
      </c>
      <c r="Z1131" s="54"/>
      <c r="AA1131" s="54"/>
      <c r="AB1131" s="55"/>
      <c r="AC1131" s="56"/>
    </row>
    <row r="1132" spans="1:29" x14ac:dyDescent="0.15">
      <c r="A1132" s="25"/>
      <c r="D1132" s="40"/>
      <c r="E1132" s="41"/>
      <c r="F1132" s="42"/>
      <c r="G1132" s="43"/>
      <c r="H1132" s="41"/>
      <c r="I1132" s="42"/>
      <c r="J1132" s="42"/>
      <c r="K1132" s="42"/>
      <c r="L1132" s="42"/>
      <c r="M1132" s="43"/>
      <c r="N1132" s="44"/>
      <c r="O1132" s="44"/>
      <c r="P1132" s="41"/>
      <c r="Q1132" s="44"/>
      <c r="R1132" s="44"/>
      <c r="S1132" s="44"/>
      <c r="T1132" s="41"/>
      <c r="U1132" s="42"/>
      <c r="V1132" s="43"/>
      <c r="W1132" s="41"/>
      <c r="X1132" s="42"/>
      <c r="Y1132" s="43"/>
      <c r="Z1132" s="44"/>
      <c r="AA1132" s="44"/>
      <c r="AB1132" s="44"/>
      <c r="AC1132" s="43"/>
    </row>
    <row r="1133" spans="1:29" ht="28" x14ac:dyDescent="0.15">
      <c r="A1133" s="25"/>
      <c r="B1133" s="24" t="s">
        <v>299</v>
      </c>
      <c r="C1133" s="30" t="s">
        <v>300</v>
      </c>
      <c r="D1133" s="40"/>
      <c r="E1133" s="41"/>
      <c r="F1133" s="42"/>
      <c r="G1133" s="43"/>
      <c r="H1133" s="41"/>
      <c r="I1133" s="42"/>
      <c r="J1133" s="42"/>
      <c r="K1133" s="42"/>
      <c r="L1133" s="42"/>
      <c r="M1133" s="43"/>
      <c r="N1133" s="44"/>
      <c r="O1133" s="44"/>
      <c r="P1133" s="41"/>
      <c r="Q1133" s="44"/>
      <c r="R1133" s="44"/>
      <c r="S1133" s="44"/>
      <c r="T1133" s="41"/>
      <c r="U1133" s="42"/>
      <c r="V1133" s="43"/>
      <c r="W1133" s="41"/>
      <c r="X1133" s="42"/>
      <c r="Y1133" s="43"/>
      <c r="Z1133" s="44"/>
      <c r="AA1133" s="44"/>
      <c r="AB1133" s="44"/>
      <c r="AC1133" s="43"/>
    </row>
    <row r="1134" spans="1:29" x14ac:dyDescent="0.15">
      <c r="A1134" s="25"/>
      <c r="C1134" s="29" t="s">
        <v>102</v>
      </c>
      <c r="D1134" s="40">
        <v>8.7088999999999999</v>
      </c>
      <c r="E1134" s="41">
        <v>22.0107</v>
      </c>
      <c r="F1134" s="42">
        <v>7.9434000000000005</v>
      </c>
      <c r="G1134" s="43">
        <v>6.2267000000000001</v>
      </c>
      <c r="H1134" s="41">
        <v>11.75</v>
      </c>
      <c r="I1134" s="42">
        <v>6.5</v>
      </c>
      <c r="J1134" s="42">
        <v>5.75</v>
      </c>
      <c r="K1134" s="42">
        <v>8.5</v>
      </c>
      <c r="L1134" s="42">
        <v>9.75</v>
      </c>
      <c r="M1134" s="43">
        <v>8.75</v>
      </c>
      <c r="N1134" s="44">
        <v>8.0071000000000012</v>
      </c>
      <c r="O1134" s="44">
        <v>9.4009</v>
      </c>
      <c r="P1134" s="41">
        <v>6.5865999999999998</v>
      </c>
      <c r="Q1134" s="44">
        <v>9.9658999999999995</v>
      </c>
      <c r="R1134" s="44">
        <v>9.946299999999999</v>
      </c>
      <c r="S1134" s="44">
        <v>8.2251000000000012</v>
      </c>
      <c r="T1134" s="41">
        <v>9.5739999999999998</v>
      </c>
      <c r="U1134" s="42">
        <v>8.9283999999999999</v>
      </c>
      <c r="V1134" s="43">
        <v>6.2259000000000002</v>
      </c>
      <c r="W1134" s="41">
        <v>4.7167000000000003</v>
      </c>
      <c r="X1134" s="42">
        <v>9.9628999999999994</v>
      </c>
      <c r="Y1134" s="43">
        <v>9.8600999999999992</v>
      </c>
      <c r="Z1134" s="54"/>
      <c r="AA1134" s="54"/>
      <c r="AB1134" s="55"/>
      <c r="AC1134" s="56"/>
    </row>
    <row r="1135" spans="1:29" x14ac:dyDescent="0.15">
      <c r="A1135" s="25"/>
      <c r="C1135" s="29">
        <v>2</v>
      </c>
      <c r="D1135" s="40">
        <v>2.9312999999999998</v>
      </c>
      <c r="E1135" s="41">
        <v>5.4268999999999998</v>
      </c>
      <c r="F1135" s="42">
        <v>3.3782999999999999</v>
      </c>
      <c r="G1135" s="43">
        <v>2.0190999999999999</v>
      </c>
      <c r="H1135" s="41">
        <v>2</v>
      </c>
      <c r="I1135" s="42">
        <v>2.75</v>
      </c>
      <c r="J1135" s="42">
        <v>1.5</v>
      </c>
      <c r="K1135" s="42">
        <v>7.0000000000000009</v>
      </c>
      <c r="L1135" s="42">
        <v>3.75</v>
      </c>
      <c r="M1135" s="43">
        <v>2.5</v>
      </c>
      <c r="N1135" s="44">
        <v>3.4948999999999999</v>
      </c>
      <c r="O1135" s="44">
        <v>2.3754999999999997</v>
      </c>
      <c r="P1135" s="41">
        <v>2.6492</v>
      </c>
      <c r="Q1135" s="44">
        <v>3.0766</v>
      </c>
      <c r="R1135" s="44">
        <v>3.0691000000000002</v>
      </c>
      <c r="S1135" s="44">
        <v>2.8313999999999999</v>
      </c>
      <c r="T1135" s="41">
        <v>3.0575000000000001</v>
      </c>
      <c r="U1135" s="42">
        <v>2.7033999999999998</v>
      </c>
      <c r="V1135" s="43">
        <v>2.8622000000000001</v>
      </c>
      <c r="W1135" s="41">
        <v>1.9115</v>
      </c>
      <c r="X1135" s="42">
        <v>3.4018000000000002</v>
      </c>
      <c r="Y1135" s="43">
        <v>2.9325000000000001</v>
      </c>
      <c r="Z1135" s="54"/>
      <c r="AA1135" s="54"/>
      <c r="AB1135" s="55"/>
      <c r="AC1135" s="56"/>
    </row>
    <row r="1136" spans="1:29" x14ac:dyDescent="0.15">
      <c r="A1136" s="25"/>
      <c r="C1136" s="29">
        <v>3</v>
      </c>
      <c r="D1136" s="40">
        <v>4.1492000000000004</v>
      </c>
      <c r="E1136" s="41">
        <v>7.3491999999999997</v>
      </c>
      <c r="F1136" s="42">
        <v>4.8446000000000007</v>
      </c>
      <c r="G1136" s="43">
        <v>2.8824999999999998</v>
      </c>
      <c r="H1136" s="41">
        <v>2.5</v>
      </c>
      <c r="I1136" s="42">
        <v>5.25</v>
      </c>
      <c r="J1136" s="42">
        <v>2.5</v>
      </c>
      <c r="K1136" s="42">
        <v>8.75</v>
      </c>
      <c r="L1136" s="42">
        <v>3.25</v>
      </c>
      <c r="M1136" s="43">
        <v>4.5</v>
      </c>
      <c r="N1136" s="44">
        <v>3.5640999999999998</v>
      </c>
      <c r="O1136" s="44">
        <v>4.7260999999999997</v>
      </c>
      <c r="P1136" s="41">
        <v>4.9958</v>
      </c>
      <c r="Q1136" s="44">
        <v>3.5633999999999997</v>
      </c>
      <c r="R1136" s="44">
        <v>5.1231999999999998</v>
      </c>
      <c r="S1136" s="44">
        <v>2.6307</v>
      </c>
      <c r="T1136" s="41">
        <v>3.9026999999999998</v>
      </c>
      <c r="U1136" s="42">
        <v>4.2656000000000001</v>
      </c>
      <c r="V1136" s="43">
        <v>4.6833</v>
      </c>
      <c r="W1136" s="41">
        <v>4.8681000000000001</v>
      </c>
      <c r="X1136" s="42">
        <v>3.5556999999999999</v>
      </c>
      <c r="Y1136" s="43">
        <v>4.3096000000000005</v>
      </c>
      <c r="Z1136" s="54"/>
      <c r="AA1136" s="54"/>
      <c r="AB1136" s="55"/>
      <c r="AC1136" s="56"/>
    </row>
    <row r="1137" spans="1:29" x14ac:dyDescent="0.15">
      <c r="A1137" s="25"/>
      <c r="C1137" s="29">
        <v>4</v>
      </c>
      <c r="D1137" s="40">
        <v>4.9218999999999999</v>
      </c>
      <c r="E1137" s="41">
        <v>4.4112999999999998</v>
      </c>
      <c r="F1137" s="42">
        <v>5.1907000000000005</v>
      </c>
      <c r="G1137" s="43">
        <v>4.8545999999999996</v>
      </c>
      <c r="H1137" s="41">
        <v>6.25</v>
      </c>
      <c r="I1137" s="42">
        <v>4.75</v>
      </c>
      <c r="J1137" s="42">
        <v>1.5</v>
      </c>
      <c r="K1137" s="42">
        <v>8</v>
      </c>
      <c r="L1137" s="42">
        <v>3</v>
      </c>
      <c r="M1137" s="43">
        <v>4.75</v>
      </c>
      <c r="N1137" s="44">
        <v>5.1166</v>
      </c>
      <c r="O1137" s="44">
        <v>4.7298999999999998</v>
      </c>
      <c r="P1137" s="41">
        <v>2.9779</v>
      </c>
      <c r="Q1137" s="44">
        <v>5.7389000000000001</v>
      </c>
      <c r="R1137" s="44">
        <v>4.6370000000000005</v>
      </c>
      <c r="S1137" s="44">
        <v>6.2927</v>
      </c>
      <c r="T1137" s="41">
        <v>5.1036999999999999</v>
      </c>
      <c r="U1137" s="42">
        <v>4.327</v>
      </c>
      <c r="V1137" s="43">
        <v>5.1197999999999997</v>
      </c>
      <c r="W1137" s="41">
        <v>3.1408</v>
      </c>
      <c r="X1137" s="42">
        <v>5.8111000000000006</v>
      </c>
      <c r="Y1137" s="43">
        <v>5.1696999999999997</v>
      </c>
      <c r="Z1137" s="54"/>
      <c r="AA1137" s="54"/>
      <c r="AB1137" s="55"/>
      <c r="AC1137" s="56"/>
    </row>
    <row r="1138" spans="1:29" x14ac:dyDescent="0.15">
      <c r="A1138" s="25"/>
      <c r="C1138" s="29">
        <v>5</v>
      </c>
      <c r="D1138" s="40">
        <v>13.797200000000002</v>
      </c>
      <c r="E1138" s="41">
        <v>13.039300000000001</v>
      </c>
      <c r="F1138" s="42">
        <v>14.609500000000001</v>
      </c>
      <c r="G1138" s="43">
        <v>13.190099999999999</v>
      </c>
      <c r="H1138" s="41">
        <v>13</v>
      </c>
      <c r="I1138" s="42">
        <v>14.499999999999998</v>
      </c>
      <c r="J1138" s="42">
        <v>13</v>
      </c>
      <c r="K1138" s="42">
        <v>17.75</v>
      </c>
      <c r="L1138" s="42">
        <v>10.75</v>
      </c>
      <c r="M1138" s="43">
        <v>15.5</v>
      </c>
      <c r="N1138" s="44">
        <v>12.7605</v>
      </c>
      <c r="O1138" s="44">
        <v>14.8195</v>
      </c>
      <c r="P1138" s="41">
        <v>13.4429</v>
      </c>
      <c r="Q1138" s="44">
        <v>14.313300000000002</v>
      </c>
      <c r="R1138" s="44">
        <v>13.4046</v>
      </c>
      <c r="S1138" s="44">
        <v>14.239599999999999</v>
      </c>
      <c r="T1138" s="41">
        <v>15.0107</v>
      </c>
      <c r="U1138" s="42">
        <v>13.837299999999999</v>
      </c>
      <c r="V1138" s="43">
        <v>10.6159</v>
      </c>
      <c r="W1138" s="41">
        <v>11.27</v>
      </c>
      <c r="X1138" s="42">
        <v>12.870699999999999</v>
      </c>
      <c r="Y1138" s="43">
        <v>16.221</v>
      </c>
      <c r="Z1138" s="54"/>
      <c r="AA1138" s="54"/>
      <c r="AB1138" s="55"/>
      <c r="AC1138" s="56"/>
    </row>
    <row r="1139" spans="1:29" x14ac:dyDescent="0.15">
      <c r="A1139" s="25"/>
      <c r="C1139" s="29">
        <v>6</v>
      </c>
      <c r="D1139" s="40">
        <v>14.224700000000002</v>
      </c>
      <c r="E1139" s="41">
        <v>8.4531999999999989</v>
      </c>
      <c r="F1139" s="42">
        <v>14.839700000000001</v>
      </c>
      <c r="G1139" s="43">
        <v>14.995700000000001</v>
      </c>
      <c r="H1139" s="41">
        <v>11.25</v>
      </c>
      <c r="I1139" s="42">
        <v>14.499999999999998</v>
      </c>
      <c r="J1139" s="42">
        <v>23.5</v>
      </c>
      <c r="K1139" s="42">
        <v>15.5</v>
      </c>
      <c r="L1139" s="42">
        <v>10.5</v>
      </c>
      <c r="M1139" s="43">
        <v>9.75</v>
      </c>
      <c r="N1139" s="44">
        <v>12.788499999999999</v>
      </c>
      <c r="O1139" s="44">
        <v>15.6411</v>
      </c>
      <c r="P1139" s="41">
        <v>14.331299999999999</v>
      </c>
      <c r="Q1139" s="44">
        <v>14.7201</v>
      </c>
      <c r="R1139" s="44">
        <v>13.943300000000001</v>
      </c>
      <c r="S1139" s="44">
        <v>13.5763</v>
      </c>
      <c r="T1139" s="41">
        <v>13.040699999999999</v>
      </c>
      <c r="U1139" s="42">
        <v>14.307</v>
      </c>
      <c r="V1139" s="43">
        <v>17.2959</v>
      </c>
      <c r="W1139" s="41">
        <v>17.105999999999998</v>
      </c>
      <c r="X1139" s="42">
        <v>13.262199999999998</v>
      </c>
      <c r="Y1139" s="43">
        <v>13.4526</v>
      </c>
      <c r="Z1139" s="54"/>
      <c r="AA1139" s="54"/>
      <c r="AB1139" s="55"/>
      <c r="AC1139" s="56"/>
    </row>
    <row r="1140" spans="1:29" x14ac:dyDescent="0.15">
      <c r="A1140" s="25"/>
      <c r="C1140" s="29">
        <v>7</v>
      </c>
      <c r="D1140" s="40">
        <v>16.921900000000001</v>
      </c>
      <c r="E1140" s="41">
        <v>11.356199999999999</v>
      </c>
      <c r="F1140" s="42">
        <v>16.3931</v>
      </c>
      <c r="G1140" s="43">
        <v>18.746099999999998</v>
      </c>
      <c r="H1140" s="41">
        <v>17.5</v>
      </c>
      <c r="I1140" s="42">
        <v>14.499999999999998</v>
      </c>
      <c r="J1140" s="42">
        <v>22.5</v>
      </c>
      <c r="K1140" s="42">
        <v>7.0000000000000009</v>
      </c>
      <c r="L1140" s="42">
        <v>22</v>
      </c>
      <c r="M1140" s="43">
        <v>23.5</v>
      </c>
      <c r="N1140" s="44">
        <v>17.186599999999999</v>
      </c>
      <c r="O1140" s="44">
        <v>16.660900000000002</v>
      </c>
      <c r="P1140" s="41">
        <v>19.194199999999999</v>
      </c>
      <c r="Q1140" s="44">
        <v>16.767699999999998</v>
      </c>
      <c r="R1140" s="44">
        <v>15.0168</v>
      </c>
      <c r="S1140" s="44">
        <v>16.340199999999999</v>
      </c>
      <c r="T1140" s="41">
        <v>15.858600000000001</v>
      </c>
      <c r="U1140" s="42">
        <v>18.706</v>
      </c>
      <c r="V1140" s="43">
        <v>17.439499999999999</v>
      </c>
      <c r="W1140" s="41">
        <v>17.246700000000001</v>
      </c>
      <c r="X1140" s="42">
        <v>18.670400000000001</v>
      </c>
      <c r="Y1140" s="43">
        <v>15.041499999999999</v>
      </c>
      <c r="Z1140" s="54"/>
      <c r="AA1140" s="54"/>
      <c r="AB1140" s="55"/>
      <c r="AC1140" s="56"/>
    </row>
    <row r="1141" spans="1:29" x14ac:dyDescent="0.15">
      <c r="A1141" s="25"/>
      <c r="C1141" s="29">
        <v>8</v>
      </c>
      <c r="D1141" s="40">
        <v>19.6539</v>
      </c>
      <c r="E1141" s="41">
        <v>16.109000000000002</v>
      </c>
      <c r="F1141" s="42">
        <v>19.614100000000001</v>
      </c>
      <c r="G1141" s="43">
        <v>20.407399999999999</v>
      </c>
      <c r="H1141" s="41">
        <v>20</v>
      </c>
      <c r="I1141" s="42">
        <v>21</v>
      </c>
      <c r="J1141" s="42">
        <v>21.25</v>
      </c>
      <c r="K1141" s="42">
        <v>16.25</v>
      </c>
      <c r="L1141" s="42">
        <v>19.25</v>
      </c>
      <c r="M1141" s="43">
        <v>12.5</v>
      </c>
      <c r="N1141" s="44">
        <v>21.552699999999998</v>
      </c>
      <c r="O1141" s="44">
        <v>17.781400000000001</v>
      </c>
      <c r="P1141" s="41">
        <v>19.241199999999999</v>
      </c>
      <c r="Q1141" s="44">
        <v>19.012799999999999</v>
      </c>
      <c r="R1141" s="44">
        <v>21.165800000000001</v>
      </c>
      <c r="S1141" s="44">
        <v>19.491700000000002</v>
      </c>
      <c r="T1141" s="41">
        <v>19.526199999999999</v>
      </c>
      <c r="U1141" s="42">
        <v>18.576899999999998</v>
      </c>
      <c r="V1141" s="43">
        <v>21.250900000000001</v>
      </c>
      <c r="W1141" s="41">
        <v>23.805699999999998</v>
      </c>
      <c r="X1141" s="42">
        <v>18.039899999999999</v>
      </c>
      <c r="Y1141" s="43">
        <v>18.6952</v>
      </c>
      <c r="Z1141" s="54"/>
      <c r="AA1141" s="54"/>
      <c r="AB1141" s="55"/>
      <c r="AC1141" s="56"/>
    </row>
    <row r="1142" spans="1:29" x14ac:dyDescent="0.15">
      <c r="A1142" s="25"/>
      <c r="C1142" s="29">
        <v>9</v>
      </c>
      <c r="D1142" s="40">
        <v>8.8873999999999995</v>
      </c>
      <c r="E1142" s="41">
        <v>8.0456000000000003</v>
      </c>
      <c r="F1142" s="42">
        <v>8.1283999999999992</v>
      </c>
      <c r="G1142" s="43">
        <v>9.7653999999999996</v>
      </c>
      <c r="H1142" s="41">
        <v>7.75</v>
      </c>
      <c r="I1142" s="42">
        <v>10.75</v>
      </c>
      <c r="J1142" s="42">
        <v>6.5</v>
      </c>
      <c r="K1142" s="42">
        <v>7.0000000000000009</v>
      </c>
      <c r="L1142" s="42">
        <v>11.75</v>
      </c>
      <c r="M1142" s="43">
        <v>10</v>
      </c>
      <c r="N1142" s="44">
        <v>9.3844999999999992</v>
      </c>
      <c r="O1142" s="44">
        <v>8.3971999999999998</v>
      </c>
      <c r="P1142" s="41">
        <v>9.6503000000000014</v>
      </c>
      <c r="Q1142" s="44">
        <v>7.9177</v>
      </c>
      <c r="R1142" s="44">
        <v>8.8645999999999994</v>
      </c>
      <c r="S1142" s="44">
        <v>9.5086000000000013</v>
      </c>
      <c r="T1142" s="41">
        <v>8.5052000000000003</v>
      </c>
      <c r="U1142" s="42">
        <v>9.6092999999999993</v>
      </c>
      <c r="V1142" s="43">
        <v>9.1263000000000005</v>
      </c>
      <c r="W1142" s="41">
        <v>9.5353999999999992</v>
      </c>
      <c r="X1142" s="42">
        <v>9.7133000000000003</v>
      </c>
      <c r="Y1142" s="43">
        <v>7.8097000000000003</v>
      </c>
      <c r="Z1142" s="54"/>
      <c r="AA1142" s="54"/>
      <c r="AB1142" s="55"/>
      <c r="AC1142" s="56"/>
    </row>
    <row r="1143" spans="1:29" x14ac:dyDescent="0.15">
      <c r="A1143" s="25"/>
      <c r="C1143" s="29" t="s">
        <v>34</v>
      </c>
      <c r="D1143" s="40">
        <v>5.0716000000000001</v>
      </c>
      <c r="E1143" s="41">
        <v>3.1019000000000001</v>
      </c>
      <c r="F1143" s="42">
        <v>4.1864999999999997</v>
      </c>
      <c r="G1143" s="43">
        <v>6.281299999999999</v>
      </c>
      <c r="H1143" s="41">
        <v>7.0000000000000009</v>
      </c>
      <c r="I1143" s="42">
        <v>5.5</v>
      </c>
      <c r="J1143" s="42">
        <v>1.25</v>
      </c>
      <c r="K1143" s="42">
        <v>3.5000000000000004</v>
      </c>
      <c r="L1143" s="42">
        <v>4</v>
      </c>
      <c r="M1143" s="43">
        <v>8.25</v>
      </c>
      <c r="N1143" s="44">
        <v>5.6668000000000003</v>
      </c>
      <c r="O1143" s="44">
        <v>4.4845999999999995</v>
      </c>
      <c r="P1143" s="41">
        <v>6.5500000000000007</v>
      </c>
      <c r="Q1143" s="44">
        <v>4.4986999999999995</v>
      </c>
      <c r="R1143" s="44">
        <v>4.0857000000000001</v>
      </c>
      <c r="S1143" s="44">
        <v>5.3319999999999999</v>
      </c>
      <c r="T1143" s="41">
        <v>5.5861999999999998</v>
      </c>
      <c r="U1143" s="42">
        <v>4.3163</v>
      </c>
      <c r="V1143" s="43">
        <v>4.5728999999999997</v>
      </c>
      <c r="W1143" s="41">
        <v>5.4537000000000004</v>
      </c>
      <c r="X1143" s="42">
        <v>3.8808000000000002</v>
      </c>
      <c r="Y1143" s="43">
        <v>5.9867999999999997</v>
      </c>
      <c r="Z1143" s="54"/>
      <c r="AA1143" s="54"/>
      <c r="AB1143" s="55"/>
      <c r="AC1143" s="56"/>
    </row>
    <row r="1144" spans="1:29" x14ac:dyDescent="0.15">
      <c r="A1144" s="25"/>
      <c r="C1144" s="29" t="s">
        <v>545</v>
      </c>
      <c r="D1144" s="40">
        <v>0.73199999999999998</v>
      </c>
      <c r="E1144" s="41">
        <v>0.6966</v>
      </c>
      <c r="F1144" s="42">
        <v>0.87170000000000003</v>
      </c>
      <c r="G1144" s="43">
        <v>0.63119999999999998</v>
      </c>
      <c r="H1144" s="41">
        <v>1</v>
      </c>
      <c r="I1144" s="42">
        <v>0</v>
      </c>
      <c r="J1144" s="42">
        <v>0.75</v>
      </c>
      <c r="K1144" s="42">
        <v>0.75</v>
      </c>
      <c r="L1144" s="42">
        <v>2</v>
      </c>
      <c r="M1144" s="43">
        <v>0</v>
      </c>
      <c r="N1144" s="44">
        <v>0.47770000000000001</v>
      </c>
      <c r="O1144" s="44">
        <v>0.98280000000000001</v>
      </c>
      <c r="P1144" s="41">
        <v>0.38059999999999999</v>
      </c>
      <c r="Q1144" s="44">
        <v>0.42480000000000001</v>
      </c>
      <c r="R1144" s="44">
        <v>0.74360000000000004</v>
      </c>
      <c r="S1144" s="44">
        <v>1.5316000000000001</v>
      </c>
      <c r="T1144" s="41">
        <v>0.83440000000000003</v>
      </c>
      <c r="U1144" s="42">
        <v>0.42269999999999996</v>
      </c>
      <c r="V1144" s="43">
        <v>0.80740000000000001</v>
      </c>
      <c r="W1144" s="41">
        <v>0.94560000000000011</v>
      </c>
      <c r="X1144" s="42">
        <v>0.83119999999999994</v>
      </c>
      <c r="Y1144" s="43">
        <v>0.52129999999999999</v>
      </c>
      <c r="Z1144" s="54"/>
      <c r="AA1144" s="54"/>
      <c r="AB1144" s="55"/>
      <c r="AC1144" s="56"/>
    </row>
    <row r="1145" spans="1:29" s="57" customFormat="1" x14ac:dyDescent="0.15">
      <c r="A1145" s="26"/>
      <c r="B1145" s="26"/>
      <c r="C1145" s="31" t="s">
        <v>35</v>
      </c>
      <c r="D1145" s="49">
        <f>(D1134*1+D1135*2+D1136*3+D1137*4+D1138*5+D1139*6+D1140*7+D1141*8+D1142*9+D1143*10)/SUM(D1134:D1143)</f>
        <v>6.1190716041423219</v>
      </c>
      <c r="E1145" s="50">
        <f t="shared" ref="E1145:Y1145" si="84">(E1134*1+E1135*2+E1136*3+E1137*4+E1138*5+E1139*6+E1140*7+E1141*8+E1142*9+E1143*10)/SUM(E1134:E1143)</f>
        <v>5.037776186692688</v>
      </c>
      <c r="F1145" s="51">
        <f t="shared" si="84"/>
        <v>6.0403275351236729</v>
      </c>
      <c r="G1145" s="52">
        <f t="shared" si="84"/>
        <v>6.4350012931611396</v>
      </c>
      <c r="H1145" s="50">
        <f t="shared" si="84"/>
        <v>6.0909090909090908</v>
      </c>
      <c r="I1145" s="51">
        <f t="shared" si="84"/>
        <v>6.2750000000000004</v>
      </c>
      <c r="J1145" s="51">
        <f t="shared" si="84"/>
        <v>6.3148614609571787</v>
      </c>
      <c r="K1145" s="51">
        <f t="shared" si="84"/>
        <v>5.4357682619647356</v>
      </c>
      <c r="L1145" s="51">
        <f t="shared" si="84"/>
        <v>6.2193877551020407</v>
      </c>
      <c r="M1145" s="52">
        <f t="shared" si="84"/>
        <v>6.1924999999999999</v>
      </c>
      <c r="N1145" s="53">
        <f t="shared" si="84"/>
        <v>6.2352397402391215</v>
      </c>
      <c r="O1145" s="53">
        <f t="shared" si="84"/>
        <v>6.0039346739098605</v>
      </c>
      <c r="P1145" s="50">
        <f t="shared" si="84"/>
        <v>6.3504498119844133</v>
      </c>
      <c r="Q1145" s="53">
        <f t="shared" si="84"/>
        <v>5.9791514143596132</v>
      </c>
      <c r="R1145" s="53">
        <f t="shared" si="84"/>
        <v>6.0023061485203977</v>
      </c>
      <c r="S1145" s="53">
        <f t="shared" si="84"/>
        <v>6.1828933778688171</v>
      </c>
      <c r="T1145" s="50">
        <f t="shared" si="84"/>
        <v>6.0579354715097473</v>
      </c>
      <c r="U1145" s="51">
        <f t="shared" si="84"/>
        <v>6.1125679372386452</v>
      </c>
      <c r="V1145" s="52">
        <f t="shared" si="84"/>
        <v>6.2835705486094735</v>
      </c>
      <c r="W1145" s="50">
        <f t="shared" si="84"/>
        <v>6.5238898546862032</v>
      </c>
      <c r="X1145" s="51">
        <f t="shared" si="84"/>
        <v>6.0083857019546478</v>
      </c>
      <c r="Y1145" s="52">
        <f t="shared" si="84"/>
        <v>5.9928477151390185</v>
      </c>
      <c r="Z1145" s="54"/>
      <c r="AA1145" s="54"/>
      <c r="AB1145" s="55"/>
      <c r="AC1145" s="56"/>
    </row>
    <row r="1146" spans="1:29" x14ac:dyDescent="0.15">
      <c r="A1146" s="25"/>
      <c r="D1146" s="40"/>
      <c r="E1146" s="41"/>
      <c r="F1146" s="42"/>
      <c r="G1146" s="43"/>
      <c r="H1146" s="41"/>
      <c r="I1146" s="42"/>
      <c r="J1146" s="42"/>
      <c r="K1146" s="42"/>
      <c r="L1146" s="42"/>
      <c r="M1146" s="43"/>
      <c r="N1146" s="44"/>
      <c r="O1146" s="44"/>
      <c r="P1146" s="41"/>
      <c r="Q1146" s="44"/>
      <c r="R1146" s="44"/>
      <c r="S1146" s="44"/>
      <c r="T1146" s="41"/>
      <c r="U1146" s="42"/>
      <c r="V1146" s="43"/>
      <c r="W1146" s="41"/>
      <c r="X1146" s="42"/>
      <c r="Y1146" s="43"/>
      <c r="Z1146" s="44"/>
      <c r="AA1146" s="44"/>
      <c r="AB1146" s="44"/>
      <c r="AC1146" s="43"/>
    </row>
    <row r="1147" spans="1:29" ht="42" x14ac:dyDescent="0.15">
      <c r="A1147" s="25"/>
      <c r="B1147" s="24" t="s">
        <v>301</v>
      </c>
      <c r="C1147" s="30" t="s">
        <v>302</v>
      </c>
      <c r="D1147" s="40"/>
      <c r="E1147" s="41"/>
      <c r="F1147" s="42"/>
      <c r="G1147" s="43"/>
      <c r="H1147" s="41"/>
      <c r="I1147" s="42"/>
      <c r="J1147" s="42"/>
      <c r="K1147" s="42"/>
      <c r="L1147" s="42"/>
      <c r="M1147" s="43"/>
      <c r="N1147" s="44"/>
      <c r="O1147" s="44"/>
      <c r="P1147" s="41"/>
      <c r="Q1147" s="44"/>
      <c r="R1147" s="44"/>
      <c r="S1147" s="44"/>
      <c r="T1147" s="41"/>
      <c r="U1147" s="42"/>
      <c r="V1147" s="43"/>
      <c r="W1147" s="41"/>
      <c r="X1147" s="42"/>
      <c r="Y1147" s="43"/>
      <c r="Z1147" s="44"/>
      <c r="AA1147" s="44"/>
      <c r="AB1147" s="44"/>
      <c r="AC1147" s="43"/>
    </row>
    <row r="1148" spans="1:29" x14ac:dyDescent="0.15">
      <c r="A1148" s="25"/>
      <c r="C1148" s="29" t="s">
        <v>102</v>
      </c>
      <c r="D1148" s="40">
        <v>9.9778000000000002</v>
      </c>
      <c r="E1148" s="41">
        <v>24.864100000000001</v>
      </c>
      <c r="F1148" s="42">
        <v>8.1555</v>
      </c>
      <c r="G1148" s="43">
        <v>8.008700000000001</v>
      </c>
      <c r="H1148" s="41">
        <v>14.499999999999998</v>
      </c>
      <c r="I1148" s="42">
        <v>9.25</v>
      </c>
      <c r="J1148" s="42">
        <v>2.75</v>
      </c>
      <c r="K1148" s="42">
        <v>9.25</v>
      </c>
      <c r="L1148" s="42">
        <v>10.5</v>
      </c>
      <c r="M1148" s="43">
        <v>6</v>
      </c>
      <c r="N1148" s="44">
        <v>9.4861000000000004</v>
      </c>
      <c r="O1148" s="44">
        <v>10.4627</v>
      </c>
      <c r="P1148" s="41">
        <v>6.8067000000000002</v>
      </c>
      <c r="Q1148" s="44">
        <v>11.7194</v>
      </c>
      <c r="R1148" s="44">
        <v>10.838900000000001</v>
      </c>
      <c r="S1148" s="44">
        <v>10.162799999999999</v>
      </c>
      <c r="T1148" s="41">
        <v>9.8141999999999996</v>
      </c>
      <c r="U1148" s="42">
        <v>11.407299999999999</v>
      </c>
      <c r="V1148" s="43">
        <v>8.8643000000000001</v>
      </c>
      <c r="W1148" s="41">
        <v>9.2101000000000006</v>
      </c>
      <c r="X1148" s="42">
        <v>10.7111</v>
      </c>
      <c r="Y1148" s="43">
        <v>9.745099999999999</v>
      </c>
      <c r="Z1148" s="54"/>
      <c r="AA1148" s="54"/>
      <c r="AB1148" s="55"/>
      <c r="AC1148" s="56"/>
    </row>
    <row r="1149" spans="1:29" x14ac:dyDescent="0.15">
      <c r="A1149" s="25"/>
      <c r="C1149" s="29">
        <v>2</v>
      </c>
      <c r="D1149" s="40">
        <v>4.1177999999999999</v>
      </c>
      <c r="E1149" s="41">
        <v>7.2198000000000002</v>
      </c>
      <c r="F1149" s="42">
        <v>4.0157999999999996</v>
      </c>
      <c r="G1149" s="43">
        <v>3.5253999999999999</v>
      </c>
      <c r="H1149" s="41">
        <v>3</v>
      </c>
      <c r="I1149" s="42">
        <v>5.5</v>
      </c>
      <c r="J1149" s="42">
        <v>1.7500000000000002</v>
      </c>
      <c r="K1149" s="42">
        <v>7.2499999999999991</v>
      </c>
      <c r="L1149" s="42">
        <v>4.25</v>
      </c>
      <c r="M1149" s="43">
        <v>2</v>
      </c>
      <c r="N1149" s="44">
        <v>3.6667000000000001</v>
      </c>
      <c r="O1149" s="44">
        <v>4.5625999999999998</v>
      </c>
      <c r="P1149" s="41">
        <v>3.8482000000000003</v>
      </c>
      <c r="Q1149" s="44">
        <v>3.9830999999999999</v>
      </c>
      <c r="R1149" s="44">
        <v>4.8231999999999999</v>
      </c>
      <c r="S1149" s="44">
        <v>3.5950000000000002</v>
      </c>
      <c r="T1149" s="41">
        <v>4.5605000000000002</v>
      </c>
      <c r="U1149" s="42">
        <v>3.3749000000000002</v>
      </c>
      <c r="V1149" s="43">
        <v>3.7909999999999999</v>
      </c>
      <c r="W1149" s="41">
        <v>3.2550999999999997</v>
      </c>
      <c r="X1149" s="42">
        <v>4.3342999999999998</v>
      </c>
      <c r="Y1149" s="43">
        <v>4.2710999999999997</v>
      </c>
      <c r="Z1149" s="54"/>
      <c r="AA1149" s="54"/>
      <c r="AB1149" s="55"/>
      <c r="AC1149" s="56"/>
    </row>
    <row r="1150" spans="1:29" x14ac:dyDescent="0.15">
      <c r="A1150" s="25"/>
      <c r="C1150" s="29">
        <v>3</v>
      </c>
      <c r="D1150" s="40">
        <v>5.6315</v>
      </c>
      <c r="E1150" s="41">
        <v>8.6315000000000008</v>
      </c>
      <c r="F1150" s="42">
        <v>4.9874000000000001</v>
      </c>
      <c r="G1150" s="43">
        <v>5.5169000000000006</v>
      </c>
      <c r="H1150" s="41">
        <v>4.75</v>
      </c>
      <c r="I1150" s="42">
        <v>6</v>
      </c>
      <c r="J1150" s="42">
        <v>4</v>
      </c>
      <c r="K1150" s="42">
        <v>10</v>
      </c>
      <c r="L1150" s="42">
        <v>4.25</v>
      </c>
      <c r="M1150" s="43">
        <v>7.2499999999999991</v>
      </c>
      <c r="N1150" s="44">
        <v>4.8917999999999999</v>
      </c>
      <c r="O1150" s="44">
        <v>6.3609</v>
      </c>
      <c r="P1150" s="41">
        <v>6.9403000000000006</v>
      </c>
      <c r="Q1150" s="44">
        <v>5.2454000000000001</v>
      </c>
      <c r="R1150" s="44">
        <v>5.6627999999999998</v>
      </c>
      <c r="S1150" s="44">
        <v>4.7469999999999999</v>
      </c>
      <c r="T1150" s="41">
        <v>5.9978999999999996</v>
      </c>
      <c r="U1150" s="42">
        <v>5.6151</v>
      </c>
      <c r="V1150" s="43">
        <v>4.7077999999999998</v>
      </c>
      <c r="W1150" s="41">
        <v>5.3568999999999996</v>
      </c>
      <c r="X1150" s="42">
        <v>4.9988000000000001</v>
      </c>
      <c r="Y1150" s="43">
        <v>6.4162999999999997</v>
      </c>
      <c r="Z1150" s="54"/>
      <c r="AA1150" s="54"/>
      <c r="AB1150" s="55"/>
      <c r="AC1150" s="56"/>
    </row>
    <row r="1151" spans="1:29" x14ac:dyDescent="0.15">
      <c r="A1151" s="25"/>
      <c r="C1151" s="29">
        <v>4</v>
      </c>
      <c r="D1151" s="40">
        <v>4.4943</v>
      </c>
      <c r="E1151" s="41">
        <v>4.6691000000000003</v>
      </c>
      <c r="F1151" s="42">
        <v>6.6148999999999996</v>
      </c>
      <c r="G1151" s="43">
        <v>2.6808999999999998</v>
      </c>
      <c r="H1151" s="41">
        <v>4.5</v>
      </c>
      <c r="I1151" s="42">
        <v>4.25</v>
      </c>
      <c r="J1151" s="42">
        <v>3.5000000000000004</v>
      </c>
      <c r="K1151" s="42">
        <v>7.2499999999999991</v>
      </c>
      <c r="L1151" s="42">
        <v>4</v>
      </c>
      <c r="M1151" s="43">
        <v>3.25</v>
      </c>
      <c r="N1151" s="44">
        <v>4.6816000000000004</v>
      </c>
      <c r="O1151" s="44">
        <v>4.3095999999999997</v>
      </c>
      <c r="P1151" s="41">
        <v>4.2885</v>
      </c>
      <c r="Q1151" s="44">
        <v>3.9593000000000003</v>
      </c>
      <c r="R1151" s="44">
        <v>5.0363999999999995</v>
      </c>
      <c r="S1151" s="44">
        <v>4.9074</v>
      </c>
      <c r="T1151" s="41">
        <v>4.3943000000000003</v>
      </c>
      <c r="U1151" s="42">
        <v>4.8140000000000001</v>
      </c>
      <c r="V1151" s="43">
        <v>4.4201999999999995</v>
      </c>
      <c r="W1151" s="41">
        <v>4.4808000000000003</v>
      </c>
      <c r="X1151" s="42">
        <v>4.8385999999999996</v>
      </c>
      <c r="Y1151" s="43">
        <v>4.2154999999999996</v>
      </c>
      <c r="Z1151" s="54"/>
      <c r="AA1151" s="54"/>
      <c r="AB1151" s="55"/>
      <c r="AC1151" s="56"/>
    </row>
    <row r="1152" spans="1:29" x14ac:dyDescent="0.15">
      <c r="A1152" s="25"/>
      <c r="C1152" s="29">
        <v>5</v>
      </c>
      <c r="D1152" s="40">
        <v>15.4137</v>
      </c>
      <c r="E1152" s="41">
        <v>15.075900000000001</v>
      </c>
      <c r="F1152" s="42">
        <v>15.867700000000001</v>
      </c>
      <c r="G1152" s="43">
        <v>15.088099999999999</v>
      </c>
      <c r="H1152" s="41">
        <v>16</v>
      </c>
      <c r="I1152" s="42">
        <v>14.499999999999998</v>
      </c>
      <c r="J1152" s="42">
        <v>14.000000000000002</v>
      </c>
      <c r="K1152" s="42">
        <v>19</v>
      </c>
      <c r="L1152" s="42">
        <v>13</v>
      </c>
      <c r="M1152" s="43">
        <v>19.25</v>
      </c>
      <c r="N1152" s="44">
        <v>15.5038</v>
      </c>
      <c r="O1152" s="44">
        <v>15.3248</v>
      </c>
      <c r="P1152" s="41">
        <v>16.385899999999999</v>
      </c>
      <c r="Q1152" s="44">
        <v>15.9915</v>
      </c>
      <c r="R1152" s="44">
        <v>14.6647</v>
      </c>
      <c r="S1152" s="44">
        <v>14.719799999999999</v>
      </c>
      <c r="T1152" s="41">
        <v>15.3925</v>
      </c>
      <c r="U1152" s="42">
        <v>17.283100000000001</v>
      </c>
      <c r="V1152" s="43">
        <v>13.4602</v>
      </c>
      <c r="W1152" s="41">
        <v>14.216400000000002</v>
      </c>
      <c r="X1152" s="42">
        <v>16.3141</v>
      </c>
      <c r="Y1152" s="43">
        <v>15.385999999999999</v>
      </c>
      <c r="Z1152" s="54"/>
      <c r="AA1152" s="54"/>
      <c r="AB1152" s="55"/>
      <c r="AC1152" s="56"/>
    </row>
    <row r="1153" spans="1:29" x14ac:dyDescent="0.15">
      <c r="A1153" s="25"/>
      <c r="C1153" s="29">
        <v>6</v>
      </c>
      <c r="D1153" s="40">
        <v>13.9772</v>
      </c>
      <c r="E1153" s="41">
        <v>10.555399999999999</v>
      </c>
      <c r="F1153" s="42">
        <v>13.836599999999999</v>
      </c>
      <c r="G1153" s="43">
        <v>14.974199999999998</v>
      </c>
      <c r="H1153" s="41">
        <v>11.25</v>
      </c>
      <c r="I1153" s="42">
        <v>15.25</v>
      </c>
      <c r="J1153" s="42">
        <v>17.25</v>
      </c>
      <c r="K1153" s="42">
        <v>11.25</v>
      </c>
      <c r="L1153" s="42">
        <v>15.25</v>
      </c>
      <c r="M1153" s="43">
        <v>18.75</v>
      </c>
      <c r="N1153" s="44">
        <v>14.5419</v>
      </c>
      <c r="O1153" s="44">
        <v>13.420400000000001</v>
      </c>
      <c r="P1153" s="41">
        <v>14.7089</v>
      </c>
      <c r="Q1153" s="44">
        <v>15.488299999999999</v>
      </c>
      <c r="R1153" s="44">
        <v>14.358599999999999</v>
      </c>
      <c r="S1153" s="44">
        <v>10.6722</v>
      </c>
      <c r="T1153" s="41">
        <v>12.2157</v>
      </c>
      <c r="U1153" s="42">
        <v>17.636599999999998</v>
      </c>
      <c r="V1153" s="43">
        <v>14.6119</v>
      </c>
      <c r="W1153" s="41">
        <v>13.3047</v>
      </c>
      <c r="X1153" s="42">
        <v>14.2646</v>
      </c>
      <c r="Y1153" s="43">
        <v>14.113000000000001</v>
      </c>
      <c r="Z1153" s="54"/>
      <c r="AA1153" s="54"/>
      <c r="AB1153" s="55"/>
      <c r="AC1153" s="56"/>
    </row>
    <row r="1154" spans="1:29" x14ac:dyDescent="0.15">
      <c r="A1154" s="25"/>
      <c r="C1154" s="29">
        <v>7</v>
      </c>
      <c r="D1154" s="40">
        <v>14.843400000000001</v>
      </c>
      <c r="E1154" s="41">
        <v>6.4777000000000005</v>
      </c>
      <c r="F1154" s="42">
        <v>17.223500000000001</v>
      </c>
      <c r="G1154" s="43">
        <v>14.607100000000001</v>
      </c>
      <c r="H1154" s="41">
        <v>14.499999999999998</v>
      </c>
      <c r="I1154" s="42">
        <v>13.25</v>
      </c>
      <c r="J1154" s="42">
        <v>24.75</v>
      </c>
      <c r="K1154" s="42">
        <v>7.2499999999999991</v>
      </c>
      <c r="L1154" s="42">
        <v>14.249999999999998</v>
      </c>
      <c r="M1154" s="43">
        <v>17.25</v>
      </c>
      <c r="N1154" s="44">
        <v>14.2159</v>
      </c>
      <c r="O1154" s="44">
        <v>15.462300000000001</v>
      </c>
      <c r="P1154" s="41">
        <v>14.893500000000001</v>
      </c>
      <c r="Q1154" s="44">
        <v>15.343499999999999</v>
      </c>
      <c r="R1154" s="44">
        <v>12.850700000000002</v>
      </c>
      <c r="S1154" s="44">
        <v>16.3094</v>
      </c>
      <c r="T1154" s="41">
        <v>15.4941</v>
      </c>
      <c r="U1154" s="42">
        <v>12.126199999999999</v>
      </c>
      <c r="V1154" s="43">
        <v>16.190899999999999</v>
      </c>
      <c r="W1154" s="41">
        <v>16.692699999999999</v>
      </c>
      <c r="X1154" s="42">
        <v>15.1813</v>
      </c>
      <c r="Y1154" s="43">
        <v>13.561</v>
      </c>
      <c r="Z1154" s="54"/>
      <c r="AA1154" s="54"/>
      <c r="AB1154" s="55"/>
      <c r="AC1154" s="56"/>
    </row>
    <row r="1155" spans="1:29" x14ac:dyDescent="0.15">
      <c r="A1155" s="25"/>
      <c r="C1155" s="29">
        <v>8</v>
      </c>
      <c r="D1155" s="40">
        <v>17.812799999999999</v>
      </c>
      <c r="E1155" s="41">
        <v>16.111599999999999</v>
      </c>
      <c r="F1155" s="42">
        <v>16.823899999999998</v>
      </c>
      <c r="G1155" s="43">
        <v>19.068099999999998</v>
      </c>
      <c r="H1155" s="41">
        <v>18</v>
      </c>
      <c r="I1155" s="42">
        <v>17</v>
      </c>
      <c r="J1155" s="42">
        <v>22.25</v>
      </c>
      <c r="K1155" s="42">
        <v>14.000000000000002</v>
      </c>
      <c r="L1155" s="42">
        <v>19.5</v>
      </c>
      <c r="M1155" s="43">
        <v>12.25</v>
      </c>
      <c r="N1155" s="44">
        <v>18.8032</v>
      </c>
      <c r="O1155" s="44">
        <v>16.836200000000002</v>
      </c>
      <c r="P1155" s="41">
        <v>17.922599999999999</v>
      </c>
      <c r="Q1155" s="44">
        <v>16.3933</v>
      </c>
      <c r="R1155" s="44">
        <v>18.998999999999999</v>
      </c>
      <c r="S1155" s="44">
        <v>18.0169</v>
      </c>
      <c r="T1155" s="41">
        <v>17.8416</v>
      </c>
      <c r="U1155" s="42">
        <v>17.281700000000001</v>
      </c>
      <c r="V1155" s="43">
        <v>18.023500000000002</v>
      </c>
      <c r="W1155" s="41">
        <v>18.118200000000002</v>
      </c>
      <c r="X1155" s="42">
        <v>17.707800000000002</v>
      </c>
      <c r="Y1155" s="43">
        <v>17.487300000000001</v>
      </c>
      <c r="Z1155" s="54"/>
      <c r="AA1155" s="54"/>
      <c r="AB1155" s="55"/>
      <c r="AC1155" s="56"/>
    </row>
    <row r="1156" spans="1:29" x14ac:dyDescent="0.15">
      <c r="A1156" s="25"/>
      <c r="C1156" s="29">
        <v>9</v>
      </c>
      <c r="D1156" s="40">
        <v>8.8429000000000002</v>
      </c>
      <c r="E1156" s="41">
        <v>4.6621000000000006</v>
      </c>
      <c r="F1156" s="42">
        <v>8.3925000000000001</v>
      </c>
      <c r="G1156" s="43">
        <v>10.228299999999999</v>
      </c>
      <c r="H1156" s="41">
        <v>9.75</v>
      </c>
      <c r="I1156" s="42">
        <v>8.75</v>
      </c>
      <c r="J1156" s="42">
        <v>7.75</v>
      </c>
      <c r="K1156" s="42">
        <v>8</v>
      </c>
      <c r="L1156" s="42">
        <v>9.5</v>
      </c>
      <c r="M1156" s="43">
        <v>6.75</v>
      </c>
      <c r="N1156" s="44">
        <v>9.2487999999999992</v>
      </c>
      <c r="O1156" s="44">
        <v>8.4427000000000003</v>
      </c>
      <c r="P1156" s="41">
        <v>9.8753999999999991</v>
      </c>
      <c r="Q1156" s="44">
        <v>7.5943999999999994</v>
      </c>
      <c r="R1156" s="44">
        <v>7.9622999999999999</v>
      </c>
      <c r="S1156" s="44">
        <v>10.3627</v>
      </c>
      <c r="T1156" s="41">
        <v>8.5411999999999999</v>
      </c>
      <c r="U1156" s="42">
        <v>7.0848999999999993</v>
      </c>
      <c r="V1156" s="43">
        <v>11.610199999999999</v>
      </c>
      <c r="W1156" s="41">
        <v>10.8492</v>
      </c>
      <c r="X1156" s="42">
        <v>8.1316000000000006</v>
      </c>
      <c r="Y1156" s="43">
        <v>8.3971999999999998</v>
      </c>
      <c r="Z1156" s="54"/>
      <c r="AA1156" s="54"/>
      <c r="AB1156" s="55"/>
      <c r="AC1156" s="56"/>
    </row>
    <row r="1157" spans="1:29" x14ac:dyDescent="0.15">
      <c r="A1157" s="25"/>
      <c r="C1157" s="29" t="s">
        <v>34</v>
      </c>
      <c r="D1157" s="40">
        <v>4.5624000000000002</v>
      </c>
      <c r="E1157" s="41">
        <v>1.7327999999999999</v>
      </c>
      <c r="F1157" s="42">
        <v>3.6561000000000003</v>
      </c>
      <c r="G1157" s="43">
        <v>5.9814999999999996</v>
      </c>
      <c r="H1157" s="41">
        <v>3.5000000000000004</v>
      </c>
      <c r="I1157" s="42">
        <v>6</v>
      </c>
      <c r="J1157" s="42">
        <v>1.7500000000000002</v>
      </c>
      <c r="K1157" s="42">
        <v>6</v>
      </c>
      <c r="L1157" s="42">
        <v>5</v>
      </c>
      <c r="M1157" s="43">
        <v>7.2499999999999991</v>
      </c>
      <c r="N1157" s="44">
        <v>4.7167000000000003</v>
      </c>
      <c r="O1157" s="44">
        <v>4.4103000000000003</v>
      </c>
      <c r="P1157" s="41">
        <v>4.2114000000000003</v>
      </c>
      <c r="Q1157" s="44">
        <v>3.8138999999999998</v>
      </c>
      <c r="R1157" s="44">
        <v>4.2584999999999997</v>
      </c>
      <c r="S1157" s="44">
        <v>6.3735999999999997</v>
      </c>
      <c r="T1157" s="41">
        <v>5.5051999999999994</v>
      </c>
      <c r="U1157" s="42">
        <v>3.2545999999999999</v>
      </c>
      <c r="V1157" s="43">
        <v>3.5478999999999998</v>
      </c>
      <c r="W1157" s="41">
        <v>4.0594000000000001</v>
      </c>
      <c r="X1157" s="42">
        <v>3.2290000000000001</v>
      </c>
      <c r="Y1157" s="43">
        <v>6.1206000000000005</v>
      </c>
      <c r="Z1157" s="54"/>
      <c r="AA1157" s="54"/>
      <c r="AB1157" s="55"/>
      <c r="AC1157" s="56"/>
    </row>
    <row r="1158" spans="1:29" x14ac:dyDescent="0.15">
      <c r="A1158" s="25"/>
      <c r="C1158" s="29" t="s">
        <v>545</v>
      </c>
      <c r="D1158" s="40">
        <v>0.3261</v>
      </c>
      <c r="E1158" s="41">
        <v>0</v>
      </c>
      <c r="F1158" s="42">
        <v>0.42620000000000002</v>
      </c>
      <c r="G1158" s="43">
        <v>0.32079999999999997</v>
      </c>
      <c r="H1158" s="41">
        <v>0.25</v>
      </c>
      <c r="I1158" s="42">
        <v>0.25</v>
      </c>
      <c r="J1158" s="42">
        <v>0.25</v>
      </c>
      <c r="K1158" s="42">
        <v>0.75</v>
      </c>
      <c r="L1158" s="42">
        <v>0.5</v>
      </c>
      <c r="M1158" s="43">
        <v>0</v>
      </c>
      <c r="N1158" s="44">
        <v>0.24360000000000001</v>
      </c>
      <c r="O1158" s="44">
        <v>0.40749999999999997</v>
      </c>
      <c r="P1158" s="41">
        <v>0.1186</v>
      </c>
      <c r="Q1158" s="44">
        <v>0.46789999999999998</v>
      </c>
      <c r="R1158" s="44">
        <v>0.54479999999999995</v>
      </c>
      <c r="S1158" s="44">
        <v>0.13320000000000001</v>
      </c>
      <c r="T1158" s="41">
        <v>0.24280000000000002</v>
      </c>
      <c r="U1158" s="42">
        <v>0.1215</v>
      </c>
      <c r="V1158" s="43">
        <v>0.77210000000000001</v>
      </c>
      <c r="W1158" s="41">
        <v>0.45669999999999999</v>
      </c>
      <c r="X1158" s="42">
        <v>0.28889999999999999</v>
      </c>
      <c r="Y1158" s="43">
        <v>0.28689999999999999</v>
      </c>
      <c r="Z1158" s="54"/>
      <c r="AA1158" s="54"/>
      <c r="AB1158" s="55"/>
      <c r="AC1158" s="56"/>
    </row>
    <row r="1159" spans="1:29" s="57" customFormat="1" x14ac:dyDescent="0.15">
      <c r="A1159" s="26"/>
      <c r="B1159" s="26"/>
      <c r="C1159" s="31" t="s">
        <v>35</v>
      </c>
      <c r="D1159" s="49">
        <f>(D1148*1+D1149*2+D1150*3+D1151*4+D1152*5+D1153*6+D1154*7+D1155*8+D1156*9+D1157*10)/SUM(D1148:D1157)</f>
        <v>5.8754968707925253</v>
      </c>
      <c r="E1159" s="50">
        <f t="shared" ref="E1159:Y1159" si="85">(E1148*1+E1149*2+E1150*3+E1151*4+E1152*5+E1153*6+E1154*7+E1155*8+E1156*9+E1157*10)/SUM(E1148:E1157)</f>
        <v>4.5611010000000007</v>
      </c>
      <c r="F1159" s="51">
        <f t="shared" si="85"/>
        <v>5.8972903541992441</v>
      </c>
      <c r="G1159" s="52">
        <f t="shared" si="85"/>
        <v>6.1626066421078818</v>
      </c>
      <c r="H1159" s="50">
        <f t="shared" si="85"/>
        <v>5.6992481203007515</v>
      </c>
      <c r="I1159" s="51">
        <f t="shared" si="85"/>
        <v>5.8822055137844611</v>
      </c>
      <c r="J1159" s="51">
        <f t="shared" si="85"/>
        <v>6.458646616541353</v>
      </c>
      <c r="K1159" s="51">
        <f t="shared" si="85"/>
        <v>5.4408060453400502</v>
      </c>
      <c r="L1159" s="51">
        <f t="shared" si="85"/>
        <v>5.9849246231155782</v>
      </c>
      <c r="M1159" s="52">
        <f t="shared" si="85"/>
        <v>6.0549999999999997</v>
      </c>
      <c r="N1159" s="53">
        <f t="shared" si="85"/>
        <v>5.9678797872820306</v>
      </c>
      <c r="O1159" s="53">
        <f t="shared" si="85"/>
        <v>5.78425483846675</v>
      </c>
      <c r="P1159" s="50">
        <f t="shared" si="85"/>
        <v>6.0200277529149577</v>
      </c>
      <c r="Q1159" s="53">
        <f t="shared" si="85"/>
        <v>5.7186154014634472</v>
      </c>
      <c r="R1159" s="53">
        <f t="shared" si="85"/>
        <v>5.7642795593187293</v>
      </c>
      <c r="S1159" s="53">
        <f t="shared" si="85"/>
        <v>6.0496271033015985</v>
      </c>
      <c r="T1159" s="50">
        <f t="shared" si="85"/>
        <v>5.893079396775371</v>
      </c>
      <c r="U1159" s="51">
        <f t="shared" si="85"/>
        <v>5.6662962161988979</v>
      </c>
      <c r="V1159" s="52">
        <f t="shared" si="85"/>
        <v>6.0539223343434667</v>
      </c>
      <c r="W1159" s="50">
        <f t="shared" si="85"/>
        <v>6.034102678728396</v>
      </c>
      <c r="X1159" s="51">
        <f t="shared" si="85"/>
        <v>5.7595786631792611</v>
      </c>
      <c r="Y1159" s="52">
        <f t="shared" si="85"/>
        <v>5.8930311062438134</v>
      </c>
      <c r="Z1159" s="54"/>
      <c r="AA1159" s="54"/>
      <c r="AB1159" s="55"/>
      <c r="AC1159" s="56"/>
    </row>
    <row r="1160" spans="1:29" x14ac:dyDescent="0.15">
      <c r="A1160" s="25"/>
      <c r="D1160" s="40"/>
      <c r="E1160" s="41"/>
      <c r="F1160" s="42"/>
      <c r="G1160" s="43"/>
      <c r="H1160" s="41"/>
      <c r="I1160" s="42"/>
      <c r="J1160" s="42"/>
      <c r="K1160" s="42"/>
      <c r="L1160" s="42"/>
      <c r="M1160" s="43"/>
      <c r="N1160" s="44"/>
      <c r="O1160" s="44"/>
      <c r="P1160" s="41"/>
      <c r="Q1160" s="44"/>
      <c r="R1160" s="44"/>
      <c r="S1160" s="44"/>
      <c r="T1160" s="41"/>
      <c r="U1160" s="42"/>
      <c r="V1160" s="43"/>
      <c r="W1160" s="41"/>
      <c r="X1160" s="42"/>
      <c r="Y1160" s="43"/>
      <c r="Z1160" s="44"/>
      <c r="AA1160" s="44"/>
      <c r="AB1160" s="44"/>
      <c r="AC1160" s="43"/>
    </row>
    <row r="1161" spans="1:29" ht="42" x14ac:dyDescent="0.15">
      <c r="A1161" s="24" t="s">
        <v>303</v>
      </c>
      <c r="B1161" s="24" t="s">
        <v>304</v>
      </c>
      <c r="C1161" s="30" t="s">
        <v>305</v>
      </c>
      <c r="D1161" s="40"/>
      <c r="E1161" s="41"/>
      <c r="F1161" s="42"/>
      <c r="G1161" s="43"/>
      <c r="H1161" s="41"/>
      <c r="I1161" s="42"/>
      <c r="J1161" s="42"/>
      <c r="K1161" s="42"/>
      <c r="L1161" s="42"/>
      <c r="M1161" s="43"/>
      <c r="N1161" s="44"/>
      <c r="O1161" s="44"/>
      <c r="P1161" s="41"/>
      <c r="Q1161" s="44"/>
      <c r="R1161" s="44"/>
      <c r="S1161" s="44"/>
      <c r="T1161" s="41"/>
      <c r="U1161" s="42"/>
      <c r="V1161" s="43"/>
      <c r="W1161" s="41"/>
      <c r="X1161" s="42"/>
      <c r="Y1161" s="43"/>
      <c r="Z1161" s="44"/>
      <c r="AA1161" s="44"/>
      <c r="AB1161" s="44"/>
      <c r="AC1161" s="43"/>
    </row>
    <row r="1162" spans="1:29" x14ac:dyDescent="0.15">
      <c r="A1162" s="25"/>
      <c r="C1162" s="29" t="s">
        <v>618</v>
      </c>
      <c r="D1162" s="40">
        <v>1.9401999999999999</v>
      </c>
      <c r="E1162" s="41">
        <v>2.0556999999999999</v>
      </c>
      <c r="F1162" s="42">
        <v>2.6187</v>
      </c>
      <c r="G1162" s="43">
        <v>1.3732</v>
      </c>
      <c r="H1162" s="41">
        <v>2.25</v>
      </c>
      <c r="I1162" s="42">
        <v>1.25</v>
      </c>
      <c r="J1162" s="42">
        <v>1.25</v>
      </c>
      <c r="K1162" s="42">
        <v>3.5000000000000004</v>
      </c>
      <c r="L1162" s="42">
        <v>2.5</v>
      </c>
      <c r="M1162" s="43">
        <v>0.75</v>
      </c>
      <c r="N1162" s="44">
        <v>2.6347999999999998</v>
      </c>
      <c r="O1162" s="44">
        <v>1.2552000000000001</v>
      </c>
      <c r="P1162" s="41">
        <v>0.84819999999999995</v>
      </c>
      <c r="Q1162" s="44">
        <v>2.3948</v>
      </c>
      <c r="R1162" s="44">
        <v>3.4718999999999998</v>
      </c>
      <c r="S1162" s="44">
        <v>0.88350000000000006</v>
      </c>
      <c r="T1162" s="41">
        <v>1.0175999999999998</v>
      </c>
      <c r="U1162" s="42">
        <v>2.8064999999999998</v>
      </c>
      <c r="V1162" s="43">
        <v>3.4132999999999996</v>
      </c>
      <c r="W1162" s="41">
        <v>2.4778000000000002</v>
      </c>
      <c r="X1162" s="42">
        <v>1.6294999999999999</v>
      </c>
      <c r="Y1162" s="43">
        <v>1.9286999999999999</v>
      </c>
      <c r="Z1162" s="41">
        <v>2.101</v>
      </c>
      <c r="AA1162" s="44">
        <v>2.7997000000000001</v>
      </c>
      <c r="AB1162" s="44">
        <v>1.6480999999999999</v>
      </c>
      <c r="AC1162" s="43">
        <v>1.522</v>
      </c>
    </row>
    <row r="1163" spans="1:29" x14ac:dyDescent="0.15">
      <c r="A1163" s="25"/>
      <c r="C1163" s="29" t="s">
        <v>617</v>
      </c>
      <c r="D1163" s="40">
        <v>2.375</v>
      </c>
      <c r="E1163" s="41">
        <v>1.6490999999999998</v>
      </c>
      <c r="F1163" s="42">
        <v>2.1204000000000001</v>
      </c>
      <c r="G1163" s="43">
        <v>2.766</v>
      </c>
      <c r="H1163" s="41">
        <v>5.25</v>
      </c>
      <c r="I1163" s="42">
        <v>1</v>
      </c>
      <c r="J1163" s="42">
        <v>0.75</v>
      </c>
      <c r="K1163" s="42">
        <v>1</v>
      </c>
      <c r="L1163" s="42">
        <v>1.5</v>
      </c>
      <c r="M1163" s="43">
        <v>2</v>
      </c>
      <c r="N1163" s="44">
        <v>3.1196999999999999</v>
      </c>
      <c r="O1163" s="44">
        <v>1.6407</v>
      </c>
      <c r="P1163" s="41">
        <v>2.3250000000000002</v>
      </c>
      <c r="Q1163" s="44">
        <v>1.9389000000000001</v>
      </c>
      <c r="R1163" s="44">
        <v>2.4655</v>
      </c>
      <c r="S1163" s="44">
        <v>2.9495</v>
      </c>
      <c r="T1163" s="41">
        <v>2.3456000000000001</v>
      </c>
      <c r="U1163" s="42">
        <v>2.4670000000000001</v>
      </c>
      <c r="V1163" s="43">
        <v>2.3591000000000002</v>
      </c>
      <c r="W1163" s="41">
        <v>1.889</v>
      </c>
      <c r="X1163" s="42">
        <v>3.1279000000000003</v>
      </c>
      <c r="Y1163" s="43">
        <v>1.978</v>
      </c>
      <c r="Z1163" s="41">
        <v>11.002800000000001</v>
      </c>
      <c r="AA1163" s="44">
        <v>4.1810999999999998</v>
      </c>
      <c r="AB1163" s="44">
        <v>3.4841000000000002</v>
      </c>
      <c r="AC1163" s="43">
        <v>4.7678000000000003</v>
      </c>
    </row>
    <row r="1164" spans="1:29" x14ac:dyDescent="0.15">
      <c r="A1164" s="25"/>
      <c r="C1164" s="29" t="s">
        <v>684</v>
      </c>
      <c r="D1164" s="40">
        <v>4.4874000000000001</v>
      </c>
      <c r="E1164" s="41">
        <v>5.3762999999999996</v>
      </c>
      <c r="F1164" s="42">
        <v>4.7950999999999997</v>
      </c>
      <c r="G1164" s="43">
        <v>4.0663</v>
      </c>
      <c r="H1164" s="41">
        <v>3.25</v>
      </c>
      <c r="I1164" s="42">
        <v>6.75</v>
      </c>
      <c r="J1164" s="42">
        <v>4</v>
      </c>
      <c r="K1164" s="42">
        <v>3.25</v>
      </c>
      <c r="L1164" s="42">
        <v>5.25</v>
      </c>
      <c r="M1164" s="43">
        <v>1</v>
      </c>
      <c r="N1164" s="44">
        <v>6.3877000000000006</v>
      </c>
      <c r="O1164" s="44">
        <v>2.6133999999999999</v>
      </c>
      <c r="P1164" s="41">
        <v>1.7294</v>
      </c>
      <c r="Q1164" s="44">
        <v>2.1640000000000001</v>
      </c>
      <c r="R1164" s="44">
        <v>4.5106000000000002</v>
      </c>
      <c r="S1164" s="44">
        <v>10.374600000000001</v>
      </c>
      <c r="T1164" s="41">
        <v>5.5147000000000004</v>
      </c>
      <c r="U1164" s="42">
        <v>2.8611</v>
      </c>
      <c r="V1164" s="43">
        <v>3.6021999999999998</v>
      </c>
      <c r="W1164" s="41">
        <v>3.0945</v>
      </c>
      <c r="X1164" s="42">
        <v>4.9472000000000005</v>
      </c>
      <c r="Y1164" s="43">
        <v>4.9035000000000002</v>
      </c>
      <c r="Z1164" s="41">
        <v>12.786</v>
      </c>
      <c r="AA1164" s="44">
        <v>6.3171999999999997</v>
      </c>
      <c r="AB1164" s="44">
        <v>7.8346</v>
      </c>
      <c r="AC1164" s="43">
        <v>5.7161999999999997</v>
      </c>
    </row>
    <row r="1165" spans="1:29" x14ac:dyDescent="0.15">
      <c r="A1165" s="25"/>
      <c r="C1165" s="29" t="s">
        <v>616</v>
      </c>
      <c r="D1165" s="40">
        <v>91.09190000000001</v>
      </c>
      <c r="E1165" s="41">
        <v>90.918900000000008</v>
      </c>
      <c r="F1165" s="42">
        <v>90.465800000000002</v>
      </c>
      <c r="G1165" s="43">
        <v>91.577699999999993</v>
      </c>
      <c r="H1165" s="41">
        <v>89</v>
      </c>
      <c r="I1165" s="42">
        <v>91</v>
      </c>
      <c r="J1165" s="42">
        <v>94</v>
      </c>
      <c r="K1165" s="42">
        <v>92</v>
      </c>
      <c r="L1165" s="42">
        <v>90.75</v>
      </c>
      <c r="M1165" s="43">
        <v>96.25</v>
      </c>
      <c r="N1165" s="44">
        <v>87.800699999999992</v>
      </c>
      <c r="O1165" s="44">
        <v>94.337299999999999</v>
      </c>
      <c r="P1165" s="41">
        <v>94.782200000000003</v>
      </c>
      <c r="Q1165" s="44">
        <v>93.403300000000002</v>
      </c>
      <c r="R1165" s="44">
        <v>89.551999999999992</v>
      </c>
      <c r="S1165" s="44">
        <v>85.792400000000001</v>
      </c>
      <c r="T1165" s="41">
        <v>91.070999999999998</v>
      </c>
      <c r="U1165" s="42">
        <v>91.534199999999998</v>
      </c>
      <c r="V1165" s="43">
        <v>90.625299999999996</v>
      </c>
      <c r="W1165" s="41">
        <v>92.538699999999992</v>
      </c>
      <c r="X1165" s="42">
        <v>90.295400000000001</v>
      </c>
      <c r="Y1165" s="43">
        <v>90.924400000000006</v>
      </c>
      <c r="Z1165" s="41">
        <v>73.503799999999998</v>
      </c>
      <c r="AA1165" s="44">
        <v>85.963300000000004</v>
      </c>
      <c r="AB1165" s="44">
        <v>86.0047</v>
      </c>
      <c r="AC1165" s="43">
        <v>86.5107</v>
      </c>
    </row>
    <row r="1166" spans="1:29" x14ac:dyDescent="0.15">
      <c r="A1166" s="25"/>
      <c r="C1166" s="29" t="s">
        <v>545</v>
      </c>
      <c r="D1166" s="40">
        <v>0.10560000000000001</v>
      </c>
      <c r="E1166" s="41">
        <v>0</v>
      </c>
      <c r="F1166" s="42">
        <v>0</v>
      </c>
      <c r="G1166" s="43">
        <v>0.21679999999999999</v>
      </c>
      <c r="H1166" s="41">
        <v>0.25</v>
      </c>
      <c r="I1166" s="42">
        <v>0</v>
      </c>
      <c r="J1166" s="42">
        <v>0</v>
      </c>
      <c r="K1166" s="42">
        <v>0.25</v>
      </c>
      <c r="L1166" s="42">
        <v>0</v>
      </c>
      <c r="M1166" s="43">
        <v>0</v>
      </c>
      <c r="N1166" s="44">
        <v>5.7099999999999998E-2</v>
      </c>
      <c r="O1166" s="44">
        <v>0.15340000000000001</v>
      </c>
      <c r="P1166" s="41">
        <v>0.31519999999999998</v>
      </c>
      <c r="Q1166" s="44">
        <v>9.9000000000000005E-2</v>
      </c>
      <c r="R1166" s="44">
        <v>0</v>
      </c>
      <c r="S1166" s="44">
        <v>0</v>
      </c>
      <c r="T1166" s="41">
        <v>5.1099999999999993E-2</v>
      </c>
      <c r="U1166" s="42">
        <v>0.33100000000000002</v>
      </c>
      <c r="V1166" s="43">
        <v>0</v>
      </c>
      <c r="W1166" s="41">
        <v>0</v>
      </c>
      <c r="X1166" s="42">
        <v>0</v>
      </c>
      <c r="Y1166" s="43">
        <v>0.26540000000000002</v>
      </c>
      <c r="Z1166" s="41">
        <v>0.60629999999999995</v>
      </c>
      <c r="AA1166" s="44">
        <v>0.73870000000000002</v>
      </c>
      <c r="AB1166" s="44">
        <v>1.0286</v>
      </c>
      <c r="AC1166" s="43">
        <v>1.4832000000000001</v>
      </c>
    </row>
    <row r="1167" spans="1:29" x14ac:dyDescent="0.15">
      <c r="A1167" s="25"/>
      <c r="D1167" s="40"/>
      <c r="E1167" s="41"/>
      <c r="F1167" s="42"/>
      <c r="G1167" s="43"/>
      <c r="H1167" s="41"/>
      <c r="I1167" s="42"/>
      <c r="J1167" s="42"/>
      <c r="K1167" s="42"/>
      <c r="L1167" s="42"/>
      <c r="M1167" s="43"/>
      <c r="N1167" s="44"/>
      <c r="O1167" s="44"/>
      <c r="P1167" s="41"/>
      <c r="Q1167" s="44"/>
      <c r="R1167" s="44"/>
      <c r="S1167" s="44"/>
      <c r="T1167" s="41"/>
      <c r="U1167" s="42"/>
      <c r="V1167" s="43"/>
      <c r="W1167" s="41"/>
      <c r="X1167" s="42"/>
      <c r="Y1167" s="43"/>
      <c r="Z1167" s="41"/>
      <c r="AA1167" s="44"/>
      <c r="AB1167" s="44"/>
      <c r="AC1167" s="43"/>
    </row>
    <row r="1168" spans="1:29" ht="28" x14ac:dyDescent="0.15">
      <c r="A1168" s="24" t="s">
        <v>306</v>
      </c>
      <c r="B1168" s="24" t="s">
        <v>307</v>
      </c>
      <c r="C1168" s="30" t="s">
        <v>308</v>
      </c>
      <c r="D1168" s="40"/>
      <c r="E1168" s="41"/>
      <c r="F1168" s="42"/>
      <c r="G1168" s="43"/>
      <c r="H1168" s="41"/>
      <c r="I1168" s="42"/>
      <c r="J1168" s="42"/>
      <c r="K1168" s="42"/>
      <c r="L1168" s="42"/>
      <c r="M1168" s="43"/>
      <c r="N1168" s="44"/>
      <c r="O1168" s="44"/>
      <c r="P1168" s="41"/>
      <c r="Q1168" s="44"/>
      <c r="R1168" s="44"/>
      <c r="S1168" s="44"/>
      <c r="T1168" s="41"/>
      <c r="U1168" s="42"/>
      <c r="V1168" s="43"/>
      <c r="W1168" s="41"/>
      <c r="X1168" s="42"/>
      <c r="Y1168" s="43"/>
      <c r="Z1168" s="41"/>
      <c r="AA1168" s="44"/>
      <c r="AB1168" s="44"/>
      <c r="AC1168" s="43"/>
    </row>
    <row r="1169" spans="1:29" x14ac:dyDescent="0.15">
      <c r="A1169" s="25"/>
      <c r="C1169" s="29" t="s">
        <v>618</v>
      </c>
      <c r="D1169" s="40">
        <v>3.3141999999999996</v>
      </c>
      <c r="E1169" s="41">
        <v>3.2196000000000002</v>
      </c>
      <c r="F1169" s="42">
        <v>2.3332999999999999</v>
      </c>
      <c r="G1169" s="43">
        <v>4.0903</v>
      </c>
      <c r="H1169" s="41">
        <v>3.75</v>
      </c>
      <c r="I1169" s="42">
        <v>5.25</v>
      </c>
      <c r="J1169" s="42">
        <v>1.25</v>
      </c>
      <c r="K1169" s="42">
        <v>1.5</v>
      </c>
      <c r="L1169" s="42">
        <v>2.5</v>
      </c>
      <c r="M1169" s="43">
        <v>1</v>
      </c>
      <c r="N1169" s="44">
        <v>2.8875000000000002</v>
      </c>
      <c r="O1169" s="44">
        <v>3.7349000000000001</v>
      </c>
      <c r="P1169" s="41">
        <v>2.9498000000000002</v>
      </c>
      <c r="Q1169" s="44">
        <v>2.6544000000000003</v>
      </c>
      <c r="R1169" s="44">
        <v>4.6375999999999999</v>
      </c>
      <c r="S1169" s="44">
        <v>3.1650999999999998</v>
      </c>
      <c r="T1169" s="41">
        <v>2.4470999999999998</v>
      </c>
      <c r="U1169" s="42">
        <v>3.2584</v>
      </c>
      <c r="V1169" s="43">
        <v>5.6654</v>
      </c>
      <c r="W1169" s="41">
        <v>3.5322</v>
      </c>
      <c r="X1169" s="42">
        <v>3.4691000000000001</v>
      </c>
      <c r="Y1169" s="43">
        <v>3.0675999999999997</v>
      </c>
      <c r="Z1169" s="41">
        <v>1.9340999999999999</v>
      </c>
      <c r="AA1169" s="44">
        <v>3.1999</v>
      </c>
      <c r="AB1169" s="44">
        <v>1.0823</v>
      </c>
      <c r="AC1169" s="43">
        <v>2.0057999999999998</v>
      </c>
    </row>
    <row r="1170" spans="1:29" x14ac:dyDescent="0.15">
      <c r="A1170" s="25"/>
      <c r="C1170" s="29" t="s">
        <v>617</v>
      </c>
      <c r="D1170" s="40">
        <v>3.2161000000000004</v>
      </c>
      <c r="E1170" s="41">
        <v>1.7871999999999999</v>
      </c>
      <c r="F1170" s="42">
        <v>2.9803999999999999</v>
      </c>
      <c r="G1170" s="43">
        <v>3.7578</v>
      </c>
      <c r="H1170" s="41">
        <v>4</v>
      </c>
      <c r="I1170" s="42">
        <v>3.75</v>
      </c>
      <c r="J1170" s="42">
        <v>2.5</v>
      </c>
      <c r="K1170" s="42">
        <v>3.5000000000000004</v>
      </c>
      <c r="L1170" s="42">
        <v>1.25</v>
      </c>
      <c r="M1170" s="43">
        <v>0.75</v>
      </c>
      <c r="N1170" s="44">
        <v>2.9384000000000001</v>
      </c>
      <c r="O1170" s="44">
        <v>3.4899</v>
      </c>
      <c r="P1170" s="41">
        <v>1.8117999999999999</v>
      </c>
      <c r="Q1170" s="44">
        <v>3.5186000000000002</v>
      </c>
      <c r="R1170" s="44">
        <v>4.1451000000000002</v>
      </c>
      <c r="S1170" s="44">
        <v>3.4145000000000003</v>
      </c>
      <c r="T1170" s="41">
        <v>3.1667000000000001</v>
      </c>
      <c r="U1170" s="42">
        <v>2.7618</v>
      </c>
      <c r="V1170" s="43">
        <v>3.8593000000000002</v>
      </c>
      <c r="W1170" s="41">
        <v>2.8996</v>
      </c>
      <c r="X1170" s="42">
        <v>3.8612000000000002</v>
      </c>
      <c r="Y1170" s="43">
        <v>2.8261000000000003</v>
      </c>
      <c r="Z1170" s="41">
        <v>9.1888000000000005</v>
      </c>
      <c r="AA1170" s="44">
        <v>3.5053999999999998</v>
      </c>
      <c r="AB1170" s="44">
        <v>3.8614000000000002</v>
      </c>
      <c r="AC1170" s="43">
        <v>5.1413000000000002</v>
      </c>
    </row>
    <row r="1171" spans="1:29" x14ac:dyDescent="0.15">
      <c r="A1171" s="25"/>
      <c r="C1171" s="29" t="s">
        <v>684</v>
      </c>
      <c r="D1171" s="40">
        <v>4.3497000000000003</v>
      </c>
      <c r="E1171" s="41">
        <v>4.3485999999999994</v>
      </c>
      <c r="F1171" s="42">
        <v>4.2472000000000003</v>
      </c>
      <c r="G1171" s="43">
        <v>4.4658999999999995</v>
      </c>
      <c r="H1171" s="41">
        <v>4</v>
      </c>
      <c r="I1171" s="42">
        <v>6.25</v>
      </c>
      <c r="J1171" s="42">
        <v>3</v>
      </c>
      <c r="K1171" s="42">
        <v>3.5000000000000004</v>
      </c>
      <c r="L1171" s="42">
        <v>4</v>
      </c>
      <c r="M1171" s="43">
        <v>1.7500000000000002</v>
      </c>
      <c r="N1171" s="44">
        <v>3.5781000000000001</v>
      </c>
      <c r="O1171" s="44">
        <v>5.1106999999999996</v>
      </c>
      <c r="P1171" s="41">
        <v>2.1162000000000001</v>
      </c>
      <c r="Q1171" s="44">
        <v>4.2896000000000001</v>
      </c>
      <c r="R1171" s="44">
        <v>5.3479000000000001</v>
      </c>
      <c r="S1171" s="44">
        <v>5.4473000000000003</v>
      </c>
      <c r="T1171" s="41">
        <v>4.8188000000000004</v>
      </c>
      <c r="U1171" s="42">
        <v>4.0144000000000002</v>
      </c>
      <c r="V1171" s="43">
        <v>3.5041000000000002</v>
      </c>
      <c r="W1171" s="41">
        <v>4.4497</v>
      </c>
      <c r="X1171" s="42">
        <v>4.7293000000000003</v>
      </c>
      <c r="Y1171" s="43">
        <v>3.9712999999999998</v>
      </c>
      <c r="Z1171" s="41">
        <v>14.5985</v>
      </c>
      <c r="AA1171" s="44">
        <v>7.0159000000000002</v>
      </c>
      <c r="AB1171" s="44">
        <v>6.7662000000000004</v>
      </c>
      <c r="AC1171" s="43">
        <v>6.5396999999999998</v>
      </c>
    </row>
    <row r="1172" spans="1:29" x14ac:dyDescent="0.15">
      <c r="A1172" s="25"/>
      <c r="C1172" s="29" t="s">
        <v>616</v>
      </c>
      <c r="D1172" s="40">
        <v>89.014400000000009</v>
      </c>
      <c r="E1172" s="41">
        <v>90.644599999999997</v>
      </c>
      <c r="F1172" s="42">
        <v>90.4392</v>
      </c>
      <c r="G1172" s="43">
        <v>87.469200000000001</v>
      </c>
      <c r="H1172" s="41">
        <v>88</v>
      </c>
      <c r="I1172" s="42">
        <v>84.75</v>
      </c>
      <c r="J1172" s="42">
        <v>93.25</v>
      </c>
      <c r="K1172" s="42">
        <v>91.25</v>
      </c>
      <c r="L1172" s="42">
        <v>92.25</v>
      </c>
      <c r="M1172" s="43">
        <v>96.5</v>
      </c>
      <c r="N1172" s="44">
        <v>90.539000000000001</v>
      </c>
      <c r="O1172" s="44">
        <v>87.510999999999996</v>
      </c>
      <c r="P1172" s="41">
        <v>92.807099999999991</v>
      </c>
      <c r="Q1172" s="44">
        <v>89.438299999999998</v>
      </c>
      <c r="R1172" s="44">
        <v>85.869399999999999</v>
      </c>
      <c r="S1172" s="44">
        <v>87.973100000000002</v>
      </c>
      <c r="T1172" s="41">
        <v>89.516300000000001</v>
      </c>
      <c r="U1172" s="42">
        <v>89.634399999999999</v>
      </c>
      <c r="V1172" s="43">
        <v>86.971100000000007</v>
      </c>
      <c r="W1172" s="41">
        <v>89.118499999999997</v>
      </c>
      <c r="X1172" s="42">
        <v>87.940399999999997</v>
      </c>
      <c r="Y1172" s="43">
        <v>89.869600000000005</v>
      </c>
      <c r="Z1172" s="41">
        <v>73.573099999999997</v>
      </c>
      <c r="AA1172" s="44">
        <v>85.787999999999997</v>
      </c>
      <c r="AB1172" s="44">
        <v>87.276700000000005</v>
      </c>
      <c r="AC1172" s="43">
        <v>85.233599999999996</v>
      </c>
    </row>
    <row r="1173" spans="1:29" x14ac:dyDescent="0.15">
      <c r="A1173" s="25"/>
      <c r="C1173" s="29" t="s">
        <v>545</v>
      </c>
      <c r="D1173" s="40">
        <v>0.10560000000000001</v>
      </c>
      <c r="E1173" s="41">
        <v>0</v>
      </c>
      <c r="F1173" s="42">
        <v>0</v>
      </c>
      <c r="G1173" s="43">
        <v>0.21679999999999999</v>
      </c>
      <c r="H1173" s="41">
        <v>0.25</v>
      </c>
      <c r="I1173" s="42">
        <v>0</v>
      </c>
      <c r="J1173" s="42">
        <v>0</v>
      </c>
      <c r="K1173" s="42">
        <v>0.25</v>
      </c>
      <c r="L1173" s="42">
        <v>0</v>
      </c>
      <c r="M1173" s="43">
        <v>0</v>
      </c>
      <c r="N1173" s="44">
        <v>5.7099999999999998E-2</v>
      </c>
      <c r="O1173" s="44">
        <v>0.15340000000000001</v>
      </c>
      <c r="P1173" s="41">
        <v>0.31519999999999998</v>
      </c>
      <c r="Q1173" s="44">
        <v>9.9000000000000005E-2</v>
      </c>
      <c r="R1173" s="44">
        <v>0</v>
      </c>
      <c r="S1173" s="44">
        <v>0</v>
      </c>
      <c r="T1173" s="41">
        <v>5.1099999999999993E-2</v>
      </c>
      <c r="U1173" s="42">
        <v>0.33100000000000002</v>
      </c>
      <c r="V1173" s="43">
        <v>0</v>
      </c>
      <c r="W1173" s="41">
        <v>0</v>
      </c>
      <c r="X1173" s="42">
        <v>0</v>
      </c>
      <c r="Y1173" s="43">
        <v>0.26540000000000002</v>
      </c>
      <c r="Z1173" s="41">
        <v>0.70550000000000002</v>
      </c>
      <c r="AA1173" s="44">
        <v>0.49080000000000001</v>
      </c>
      <c r="AB1173" s="44">
        <v>1.0134000000000001</v>
      </c>
      <c r="AC1173" s="43">
        <v>1.0794999999999999</v>
      </c>
    </row>
    <row r="1174" spans="1:29" x14ac:dyDescent="0.15">
      <c r="A1174" s="25"/>
      <c r="D1174" s="40"/>
      <c r="E1174" s="41"/>
      <c r="F1174" s="42"/>
      <c r="G1174" s="43"/>
      <c r="H1174" s="41"/>
      <c r="I1174" s="42"/>
      <c r="J1174" s="42"/>
      <c r="K1174" s="42"/>
      <c r="L1174" s="42"/>
      <c r="M1174" s="43"/>
      <c r="N1174" s="44"/>
      <c r="O1174" s="44"/>
      <c r="P1174" s="41"/>
      <c r="Q1174" s="44"/>
      <c r="R1174" s="44"/>
      <c r="S1174" s="44"/>
      <c r="T1174" s="41"/>
      <c r="U1174" s="42"/>
      <c r="V1174" s="43"/>
      <c r="W1174" s="41"/>
      <c r="X1174" s="42"/>
      <c r="Y1174" s="43"/>
      <c r="Z1174" s="41"/>
      <c r="AA1174" s="44"/>
      <c r="AB1174" s="44"/>
      <c r="AC1174" s="43"/>
    </row>
    <row r="1175" spans="1:29" ht="42" x14ac:dyDescent="0.15">
      <c r="A1175" s="24" t="s">
        <v>309</v>
      </c>
      <c r="B1175" s="24" t="s">
        <v>310</v>
      </c>
      <c r="C1175" s="30" t="s">
        <v>311</v>
      </c>
      <c r="D1175" s="40"/>
      <c r="E1175" s="41"/>
      <c r="F1175" s="42"/>
      <c r="G1175" s="43"/>
      <c r="H1175" s="41"/>
      <c r="I1175" s="42"/>
      <c r="J1175" s="42"/>
      <c r="K1175" s="42"/>
      <c r="L1175" s="42"/>
      <c r="M1175" s="43"/>
      <c r="N1175" s="44"/>
      <c r="O1175" s="44"/>
      <c r="P1175" s="41"/>
      <c r="Q1175" s="44"/>
      <c r="R1175" s="44"/>
      <c r="S1175" s="44"/>
      <c r="T1175" s="41"/>
      <c r="U1175" s="42"/>
      <c r="V1175" s="43"/>
      <c r="W1175" s="41"/>
      <c r="X1175" s="42"/>
      <c r="Y1175" s="43"/>
      <c r="Z1175" s="41"/>
      <c r="AA1175" s="44"/>
      <c r="AB1175" s="44"/>
      <c r="AC1175" s="43"/>
    </row>
    <row r="1176" spans="1:29" x14ac:dyDescent="0.15">
      <c r="A1176" s="25"/>
      <c r="C1176" s="29" t="s">
        <v>618</v>
      </c>
      <c r="D1176" s="40">
        <v>3.2725999999999997</v>
      </c>
      <c r="E1176" s="41">
        <v>3.2806000000000002</v>
      </c>
      <c r="F1176" s="42">
        <v>3.4548000000000001</v>
      </c>
      <c r="G1176" s="43">
        <v>3.1456999999999997</v>
      </c>
      <c r="H1176" s="41">
        <v>4.5</v>
      </c>
      <c r="I1176" s="42">
        <v>3.25</v>
      </c>
      <c r="J1176" s="42">
        <v>2.5</v>
      </c>
      <c r="K1176" s="42">
        <v>2</v>
      </c>
      <c r="L1176" s="42">
        <v>3.25</v>
      </c>
      <c r="M1176" s="43">
        <v>0.25</v>
      </c>
      <c r="N1176" s="44">
        <v>2.7976000000000001</v>
      </c>
      <c r="O1176" s="44">
        <v>3.7408999999999999</v>
      </c>
      <c r="P1176" s="41">
        <v>3.6240000000000001</v>
      </c>
      <c r="Q1176" s="44">
        <v>3.8994</v>
      </c>
      <c r="R1176" s="44">
        <v>3.8191000000000002</v>
      </c>
      <c r="S1176" s="44">
        <v>1.5059</v>
      </c>
      <c r="T1176" s="41">
        <v>2.4161999999999999</v>
      </c>
      <c r="U1176" s="42">
        <v>3.0634000000000001</v>
      </c>
      <c r="V1176" s="43">
        <v>5.7648999999999999</v>
      </c>
      <c r="W1176" s="41">
        <v>4.1067999999999998</v>
      </c>
      <c r="X1176" s="42">
        <v>3.1295000000000002</v>
      </c>
      <c r="Y1176" s="43">
        <v>2.9430999999999998</v>
      </c>
      <c r="Z1176" s="41">
        <v>1.637</v>
      </c>
      <c r="AA1176" s="44">
        <v>2.1528</v>
      </c>
      <c r="AB1176" s="44">
        <v>1.8828</v>
      </c>
      <c r="AC1176" s="43">
        <v>1.2289000000000001</v>
      </c>
    </row>
    <row r="1177" spans="1:29" x14ac:dyDescent="0.15">
      <c r="A1177" s="25"/>
      <c r="C1177" s="29" t="s">
        <v>617</v>
      </c>
      <c r="D1177" s="40">
        <v>2.5246</v>
      </c>
      <c r="E1177" s="41">
        <v>0.25579999999999997</v>
      </c>
      <c r="F1177" s="42">
        <v>2.1381000000000001</v>
      </c>
      <c r="G1177" s="43">
        <v>3.2311000000000001</v>
      </c>
      <c r="H1177" s="41">
        <v>3</v>
      </c>
      <c r="I1177" s="42">
        <v>4.25</v>
      </c>
      <c r="J1177" s="42">
        <v>0.75</v>
      </c>
      <c r="K1177" s="42">
        <v>2.25</v>
      </c>
      <c r="L1177" s="42">
        <v>0.25</v>
      </c>
      <c r="M1177" s="43">
        <v>0.25</v>
      </c>
      <c r="N1177" s="44">
        <v>2.0001000000000002</v>
      </c>
      <c r="O1177" s="44">
        <v>3.0418000000000003</v>
      </c>
      <c r="P1177" s="41">
        <v>2.1839</v>
      </c>
      <c r="Q1177" s="44">
        <v>2.5345</v>
      </c>
      <c r="R1177" s="44">
        <v>2.5926</v>
      </c>
      <c r="S1177" s="44">
        <v>2.8685</v>
      </c>
      <c r="T1177" s="41">
        <v>2.4805000000000001</v>
      </c>
      <c r="U1177" s="42">
        <v>1.9029</v>
      </c>
      <c r="V1177" s="43">
        <v>3.3363999999999998</v>
      </c>
      <c r="W1177" s="41">
        <v>2.9236999999999997</v>
      </c>
      <c r="X1177" s="42">
        <v>2.8490000000000002</v>
      </c>
      <c r="Y1177" s="43">
        <v>2.0104000000000002</v>
      </c>
      <c r="Z1177" s="41">
        <v>9.1006</v>
      </c>
      <c r="AA1177" s="44">
        <v>3.6255999999999999</v>
      </c>
      <c r="AB1177" s="44">
        <v>4.5629</v>
      </c>
      <c r="AC1177" s="43">
        <v>3.2450999999999999</v>
      </c>
    </row>
    <row r="1178" spans="1:29" x14ac:dyDescent="0.15">
      <c r="A1178" s="25"/>
      <c r="C1178" s="29" t="s">
        <v>684</v>
      </c>
      <c r="D1178" s="40">
        <v>6.1398999999999999</v>
      </c>
      <c r="E1178" s="41">
        <v>3.5055999999999998</v>
      </c>
      <c r="F1178" s="42">
        <v>7.0565000000000007</v>
      </c>
      <c r="G1178" s="43">
        <v>6.0352000000000006</v>
      </c>
      <c r="H1178" s="41">
        <v>8</v>
      </c>
      <c r="I1178" s="42">
        <v>7.0000000000000009</v>
      </c>
      <c r="J1178" s="42">
        <v>3.75</v>
      </c>
      <c r="K1178" s="42">
        <v>5.25</v>
      </c>
      <c r="L1178" s="42">
        <v>3.75</v>
      </c>
      <c r="M1178" s="43">
        <v>3.5000000000000004</v>
      </c>
      <c r="N1178" s="44">
        <v>5.0461999999999998</v>
      </c>
      <c r="O1178" s="44">
        <v>7.2184999999999997</v>
      </c>
      <c r="P1178" s="41">
        <v>3.4392999999999998</v>
      </c>
      <c r="Q1178" s="44">
        <v>5.9039999999999999</v>
      </c>
      <c r="R1178" s="44">
        <v>7.4794999999999998</v>
      </c>
      <c r="S1178" s="44">
        <v>7.7743999999999991</v>
      </c>
      <c r="T1178" s="41">
        <v>5.2198000000000002</v>
      </c>
      <c r="U1178" s="42">
        <v>5.7831000000000001</v>
      </c>
      <c r="V1178" s="43">
        <v>8.9733999999999998</v>
      </c>
      <c r="W1178" s="41">
        <v>6.9157999999999999</v>
      </c>
      <c r="X1178" s="42">
        <v>7.4657</v>
      </c>
      <c r="Y1178" s="43">
        <v>4.4346999999999994</v>
      </c>
      <c r="Z1178" s="41">
        <v>16.532499999999999</v>
      </c>
      <c r="AA1178" s="44">
        <v>9.6443999999999992</v>
      </c>
      <c r="AB1178" s="44">
        <v>7.5814000000000004</v>
      </c>
      <c r="AC1178" s="43">
        <v>9.1298999999999992</v>
      </c>
    </row>
    <row r="1179" spans="1:29" x14ac:dyDescent="0.15">
      <c r="A1179" s="25"/>
      <c r="C1179" s="29" t="s">
        <v>616</v>
      </c>
      <c r="D1179" s="40">
        <v>87.858499999999992</v>
      </c>
      <c r="E1179" s="41">
        <v>92.702200000000005</v>
      </c>
      <c r="F1179" s="42">
        <v>87.173699999999997</v>
      </c>
      <c r="G1179" s="43">
        <v>87.371200000000002</v>
      </c>
      <c r="H1179" s="41">
        <v>84.25</v>
      </c>
      <c r="I1179" s="42">
        <v>85.25</v>
      </c>
      <c r="J1179" s="42">
        <v>93</v>
      </c>
      <c r="K1179" s="42">
        <v>90</v>
      </c>
      <c r="L1179" s="42">
        <v>92.75</v>
      </c>
      <c r="M1179" s="43">
        <v>96</v>
      </c>
      <c r="N1179" s="44">
        <v>90.041899999999998</v>
      </c>
      <c r="O1179" s="44">
        <v>85.705399999999997</v>
      </c>
      <c r="P1179" s="41">
        <v>90.437599999999989</v>
      </c>
      <c r="Q1179" s="44">
        <v>87.316900000000004</v>
      </c>
      <c r="R1179" s="44">
        <v>85.993399999999994</v>
      </c>
      <c r="S1179" s="44">
        <v>87.851199999999992</v>
      </c>
      <c r="T1179" s="41">
        <v>89.832300000000004</v>
      </c>
      <c r="U1179" s="42">
        <v>88.919499999999999</v>
      </c>
      <c r="V1179" s="43">
        <v>81.4572</v>
      </c>
      <c r="W1179" s="41">
        <v>85.626300000000001</v>
      </c>
      <c r="X1179" s="42">
        <v>86.555700000000002</v>
      </c>
      <c r="Y1179" s="43">
        <v>90.346400000000003</v>
      </c>
      <c r="Z1179" s="41">
        <v>71.964200000000005</v>
      </c>
      <c r="AA1179" s="44">
        <v>84.254199999999997</v>
      </c>
      <c r="AB1179" s="44">
        <v>84.901499999999999</v>
      </c>
      <c r="AC1179" s="43">
        <v>84.873000000000005</v>
      </c>
    </row>
    <row r="1180" spans="1:29" x14ac:dyDescent="0.15">
      <c r="A1180" s="25"/>
      <c r="C1180" s="29" t="s">
        <v>545</v>
      </c>
      <c r="D1180" s="40">
        <v>0.20449999999999999</v>
      </c>
      <c r="E1180" s="41">
        <v>0.25579999999999997</v>
      </c>
      <c r="F1180" s="42">
        <v>0.1769</v>
      </c>
      <c r="G1180" s="43">
        <v>0.21679999999999999</v>
      </c>
      <c r="H1180" s="41">
        <v>0.25</v>
      </c>
      <c r="I1180" s="42">
        <v>0.25</v>
      </c>
      <c r="J1180" s="42">
        <v>0</v>
      </c>
      <c r="K1180" s="42">
        <v>0.5</v>
      </c>
      <c r="L1180" s="42">
        <v>0</v>
      </c>
      <c r="M1180" s="43">
        <v>0</v>
      </c>
      <c r="N1180" s="44">
        <v>0.1142</v>
      </c>
      <c r="O1180" s="44">
        <v>0.29339999999999999</v>
      </c>
      <c r="P1180" s="41">
        <v>0.31519999999999998</v>
      </c>
      <c r="Q1180" s="44">
        <v>0.34520000000000001</v>
      </c>
      <c r="R1180" s="44">
        <v>0.1153</v>
      </c>
      <c r="S1180" s="44">
        <v>0</v>
      </c>
      <c r="T1180" s="41">
        <v>5.1099999999999993E-2</v>
      </c>
      <c r="U1180" s="42">
        <v>0.33100000000000002</v>
      </c>
      <c r="V1180" s="43">
        <v>0.46800000000000003</v>
      </c>
      <c r="W1180" s="41">
        <v>0.4274</v>
      </c>
      <c r="X1180" s="42">
        <v>0</v>
      </c>
      <c r="Y1180" s="43">
        <v>0.26540000000000002</v>
      </c>
      <c r="Z1180" s="41">
        <v>0.76570000000000005</v>
      </c>
      <c r="AA1180" s="44">
        <v>0.32300000000000001</v>
      </c>
      <c r="AB1180" s="44">
        <v>1.0713999999999999</v>
      </c>
      <c r="AC1180" s="43">
        <v>1.5230999999999999</v>
      </c>
    </row>
    <row r="1181" spans="1:29" x14ac:dyDescent="0.15">
      <c r="A1181" s="25"/>
      <c r="D1181" s="40"/>
      <c r="E1181" s="41"/>
      <c r="F1181" s="42"/>
      <c r="G1181" s="43"/>
      <c r="H1181" s="41"/>
      <c r="I1181" s="42"/>
      <c r="J1181" s="42"/>
      <c r="K1181" s="42"/>
      <c r="L1181" s="42"/>
      <c r="M1181" s="43"/>
      <c r="N1181" s="44"/>
      <c r="O1181" s="44"/>
      <c r="P1181" s="41"/>
      <c r="Q1181" s="44"/>
      <c r="R1181" s="44"/>
      <c r="S1181" s="44"/>
      <c r="T1181" s="41"/>
      <c r="U1181" s="42"/>
      <c r="V1181" s="43"/>
      <c r="W1181" s="41"/>
      <c r="X1181" s="42"/>
      <c r="Y1181" s="43"/>
      <c r="Z1181" s="41"/>
      <c r="AA1181" s="44"/>
      <c r="AB1181" s="44"/>
      <c r="AC1181" s="43"/>
    </row>
    <row r="1182" spans="1:29" ht="28" x14ac:dyDescent="0.15">
      <c r="A1182" s="24" t="s">
        <v>312</v>
      </c>
      <c r="B1182" s="24" t="s">
        <v>313</v>
      </c>
      <c r="C1182" s="30" t="s">
        <v>314</v>
      </c>
      <c r="D1182" s="40"/>
      <c r="E1182" s="41"/>
      <c r="F1182" s="42"/>
      <c r="G1182" s="43"/>
      <c r="H1182" s="41"/>
      <c r="I1182" s="42"/>
      <c r="J1182" s="42"/>
      <c r="K1182" s="42"/>
      <c r="L1182" s="42"/>
      <c r="M1182" s="43"/>
      <c r="N1182" s="44"/>
      <c r="O1182" s="44"/>
      <c r="P1182" s="41"/>
      <c r="Q1182" s="44"/>
      <c r="R1182" s="44"/>
      <c r="S1182" s="44"/>
      <c r="T1182" s="41"/>
      <c r="U1182" s="42"/>
      <c r="V1182" s="43"/>
      <c r="W1182" s="41"/>
      <c r="X1182" s="42"/>
      <c r="Y1182" s="43"/>
      <c r="Z1182" s="41"/>
      <c r="AA1182" s="44"/>
      <c r="AB1182" s="44"/>
      <c r="AC1182" s="43"/>
    </row>
    <row r="1183" spans="1:29" x14ac:dyDescent="0.15">
      <c r="A1183" s="25"/>
      <c r="C1183" s="29" t="s">
        <v>618</v>
      </c>
      <c r="D1183" s="40">
        <v>5.4882</v>
      </c>
      <c r="E1183" s="41">
        <v>4.3056999999999999</v>
      </c>
      <c r="F1183" s="42">
        <v>6.0886999999999993</v>
      </c>
      <c r="G1183" s="43">
        <v>5.2343999999999999</v>
      </c>
      <c r="H1183" s="41">
        <v>7.5</v>
      </c>
      <c r="I1183" s="42">
        <v>5</v>
      </c>
      <c r="J1183" s="42">
        <v>2</v>
      </c>
      <c r="K1183" s="42">
        <v>7.75</v>
      </c>
      <c r="L1183" s="42">
        <v>4.75</v>
      </c>
      <c r="M1183" s="43">
        <v>1.25</v>
      </c>
      <c r="N1183" s="44">
        <v>4.9649000000000001</v>
      </c>
      <c r="O1183" s="44">
        <v>6.0042</v>
      </c>
      <c r="P1183" s="41">
        <v>5.3101000000000003</v>
      </c>
      <c r="Q1183" s="44">
        <v>5.9658000000000007</v>
      </c>
      <c r="R1183" s="44">
        <v>4.3925000000000001</v>
      </c>
      <c r="S1183" s="44">
        <v>6.0839999999999996</v>
      </c>
      <c r="T1183" s="41">
        <v>4.9140000000000006</v>
      </c>
      <c r="U1183" s="42">
        <v>5.9509999999999996</v>
      </c>
      <c r="V1183" s="43">
        <v>6.5047999999999995</v>
      </c>
      <c r="W1183" s="41">
        <v>4.8994999999999997</v>
      </c>
      <c r="X1183" s="42">
        <v>5.9803000000000006</v>
      </c>
      <c r="Y1183" s="43">
        <v>5.4139999999999997</v>
      </c>
      <c r="Z1183" s="41">
        <v>2.8816999999999999</v>
      </c>
      <c r="AA1183" s="44">
        <v>4.4978999999999996</v>
      </c>
      <c r="AB1183" s="44">
        <v>2.2195999999999998</v>
      </c>
      <c r="AC1183" s="43">
        <v>3.1158000000000001</v>
      </c>
    </row>
    <row r="1184" spans="1:29" x14ac:dyDescent="0.15">
      <c r="A1184" s="25"/>
      <c r="C1184" s="29" t="s">
        <v>617</v>
      </c>
      <c r="D1184" s="40">
        <v>2.0038</v>
      </c>
      <c r="E1184" s="41">
        <v>1.8437999999999999</v>
      </c>
      <c r="F1184" s="42">
        <v>1.7187999999999999</v>
      </c>
      <c r="G1184" s="43">
        <v>2.2881</v>
      </c>
      <c r="H1184" s="41">
        <v>3</v>
      </c>
      <c r="I1184" s="42">
        <v>1.25</v>
      </c>
      <c r="J1184" s="42">
        <v>2.25</v>
      </c>
      <c r="K1184" s="42">
        <v>3</v>
      </c>
      <c r="L1184" s="42">
        <v>0.5</v>
      </c>
      <c r="M1184" s="43">
        <v>0.25</v>
      </c>
      <c r="N1184" s="44">
        <v>2.0735999999999999</v>
      </c>
      <c r="O1184" s="44">
        <v>1.9349999999999998</v>
      </c>
      <c r="P1184" s="41">
        <v>1.4361000000000002</v>
      </c>
      <c r="Q1184" s="44">
        <v>2.1556999999999999</v>
      </c>
      <c r="R1184" s="44">
        <v>1.8609</v>
      </c>
      <c r="S1184" s="44">
        <v>2.6436000000000002</v>
      </c>
      <c r="T1184" s="41">
        <v>1.8138999999999998</v>
      </c>
      <c r="U1184" s="42">
        <v>1.8609</v>
      </c>
      <c r="V1184" s="43">
        <v>2.6678999999999999</v>
      </c>
      <c r="W1184" s="41">
        <v>1.9783999999999999</v>
      </c>
      <c r="X1184" s="42">
        <v>2.9531999999999998</v>
      </c>
      <c r="Y1184" s="43">
        <v>1.1545000000000001</v>
      </c>
      <c r="Z1184" s="41">
        <v>8.4675999999999991</v>
      </c>
      <c r="AA1184" s="44">
        <v>4.4987000000000004</v>
      </c>
      <c r="AB1184" s="44">
        <v>4.3002000000000002</v>
      </c>
      <c r="AC1184" s="43">
        <v>4.0956999999999999</v>
      </c>
    </row>
    <row r="1185" spans="1:29" x14ac:dyDescent="0.15">
      <c r="A1185" s="25"/>
      <c r="C1185" s="29" t="s">
        <v>684</v>
      </c>
      <c r="D1185" s="40">
        <v>3.2069000000000001</v>
      </c>
      <c r="E1185" s="41">
        <v>1.7891000000000001</v>
      </c>
      <c r="F1185" s="42">
        <v>3.9413999999999998</v>
      </c>
      <c r="G1185" s="43">
        <v>2.9524000000000004</v>
      </c>
      <c r="H1185" s="41">
        <v>2.75</v>
      </c>
      <c r="I1185" s="42">
        <v>5.25</v>
      </c>
      <c r="J1185" s="42">
        <v>1.7500000000000002</v>
      </c>
      <c r="K1185" s="42">
        <v>3</v>
      </c>
      <c r="L1185" s="42">
        <v>2.25</v>
      </c>
      <c r="M1185" s="43">
        <v>0.75</v>
      </c>
      <c r="N1185" s="44">
        <v>2.9746000000000001</v>
      </c>
      <c r="O1185" s="44">
        <v>3.4359000000000002</v>
      </c>
      <c r="P1185" s="41">
        <v>1.4710000000000001</v>
      </c>
      <c r="Q1185" s="44">
        <v>3.0680000000000001</v>
      </c>
      <c r="R1185" s="44">
        <v>3.9746999999999999</v>
      </c>
      <c r="S1185" s="44">
        <v>4.5381999999999998</v>
      </c>
      <c r="T1185" s="41">
        <v>3.427</v>
      </c>
      <c r="U1185" s="42">
        <v>2.5787</v>
      </c>
      <c r="V1185" s="43">
        <v>3.3342999999999998</v>
      </c>
      <c r="W1185" s="41">
        <v>3.4215000000000004</v>
      </c>
      <c r="X1185" s="42">
        <v>2.6165000000000003</v>
      </c>
      <c r="Y1185" s="43">
        <v>3.6507999999999998</v>
      </c>
      <c r="Z1185" s="41">
        <v>15.746</v>
      </c>
      <c r="AA1185" s="44">
        <v>6.0542999999999996</v>
      </c>
      <c r="AB1185" s="44">
        <v>8.1571999999999996</v>
      </c>
      <c r="AC1185" s="43">
        <v>8.0807000000000002</v>
      </c>
    </row>
    <row r="1186" spans="1:29" x14ac:dyDescent="0.15">
      <c r="A1186" s="25"/>
      <c r="C1186" s="29" t="s">
        <v>616</v>
      </c>
      <c r="D1186" s="40">
        <v>88.856200000000001</v>
      </c>
      <c r="E1186" s="41">
        <v>91.425799999999995</v>
      </c>
      <c r="F1186" s="42">
        <v>87.824299999999994</v>
      </c>
      <c r="G1186" s="43">
        <v>89.105400000000003</v>
      </c>
      <c r="H1186" s="41">
        <v>86.5</v>
      </c>
      <c r="I1186" s="42">
        <v>87.5</v>
      </c>
      <c r="J1186" s="42">
        <v>94</v>
      </c>
      <c r="K1186" s="42">
        <v>85.75</v>
      </c>
      <c r="L1186" s="42">
        <v>92.25</v>
      </c>
      <c r="M1186" s="43">
        <v>97.75</v>
      </c>
      <c r="N1186" s="44">
        <v>89.787899999999993</v>
      </c>
      <c r="O1186" s="44">
        <v>87.9375</v>
      </c>
      <c r="P1186" s="41">
        <v>91.349100000000007</v>
      </c>
      <c r="Q1186" s="44">
        <v>88.12</v>
      </c>
      <c r="R1186" s="44">
        <v>89.485199999999992</v>
      </c>
      <c r="S1186" s="44">
        <v>86.411199999999994</v>
      </c>
      <c r="T1186" s="41">
        <v>89.309200000000004</v>
      </c>
      <c r="U1186" s="42">
        <v>89.278400000000005</v>
      </c>
      <c r="V1186" s="43">
        <v>87.159199999999998</v>
      </c>
      <c r="W1186" s="41">
        <v>89.395899999999997</v>
      </c>
      <c r="X1186" s="42">
        <v>87.910799999999995</v>
      </c>
      <c r="Y1186" s="43">
        <v>89.337999999999994</v>
      </c>
      <c r="Z1186" s="41">
        <v>72.421199999999999</v>
      </c>
      <c r="AA1186" s="44">
        <v>84.297200000000004</v>
      </c>
      <c r="AB1186" s="44">
        <v>84.366100000000003</v>
      </c>
      <c r="AC1186" s="43">
        <v>83.284199999999998</v>
      </c>
    </row>
    <row r="1187" spans="1:29" x14ac:dyDescent="0.15">
      <c r="A1187" s="25"/>
      <c r="C1187" s="29" t="s">
        <v>545</v>
      </c>
      <c r="D1187" s="40">
        <v>0.44500000000000001</v>
      </c>
      <c r="E1187" s="41">
        <v>0.63559999999999994</v>
      </c>
      <c r="F1187" s="42">
        <v>0.42680000000000001</v>
      </c>
      <c r="G1187" s="43">
        <v>0.41970000000000002</v>
      </c>
      <c r="H1187" s="41">
        <v>0.25</v>
      </c>
      <c r="I1187" s="42">
        <v>1</v>
      </c>
      <c r="J1187" s="42">
        <v>0</v>
      </c>
      <c r="K1187" s="42">
        <v>0.5</v>
      </c>
      <c r="L1187" s="42">
        <v>0.25</v>
      </c>
      <c r="M1187" s="43">
        <v>0</v>
      </c>
      <c r="N1187" s="44">
        <v>0.19910000000000003</v>
      </c>
      <c r="O1187" s="44">
        <v>0.68740000000000001</v>
      </c>
      <c r="P1187" s="41">
        <v>0.43379999999999996</v>
      </c>
      <c r="Q1187" s="44">
        <v>0.69040000000000001</v>
      </c>
      <c r="R1187" s="44">
        <v>0.28660000000000002</v>
      </c>
      <c r="S1187" s="44">
        <v>0.32290000000000002</v>
      </c>
      <c r="T1187" s="41">
        <v>0.53590000000000004</v>
      </c>
      <c r="U1187" s="42">
        <v>0.33100000000000002</v>
      </c>
      <c r="V1187" s="43">
        <v>0.3337</v>
      </c>
      <c r="W1187" s="41">
        <v>0.30469999999999997</v>
      </c>
      <c r="X1187" s="42">
        <v>0.53910000000000002</v>
      </c>
      <c r="Y1187" s="43">
        <v>0.44260000000000005</v>
      </c>
      <c r="Z1187" s="41">
        <v>0.48349999999999999</v>
      </c>
      <c r="AA1187" s="44">
        <v>0.65190000000000003</v>
      </c>
      <c r="AB1187" s="44">
        <v>0.95679999999999998</v>
      </c>
      <c r="AC1187" s="43">
        <v>1.4236</v>
      </c>
    </row>
    <row r="1188" spans="1:29" x14ac:dyDescent="0.15">
      <c r="A1188" s="25"/>
      <c r="D1188" s="40"/>
      <c r="E1188" s="41"/>
      <c r="F1188" s="42"/>
      <c r="G1188" s="43"/>
      <c r="H1188" s="41"/>
      <c r="I1188" s="42"/>
      <c r="J1188" s="42"/>
      <c r="K1188" s="42"/>
      <c r="L1188" s="42"/>
      <c r="M1188" s="43"/>
      <c r="N1188" s="44"/>
      <c r="O1188" s="44"/>
      <c r="P1188" s="41"/>
      <c r="Q1188" s="44"/>
      <c r="R1188" s="44"/>
      <c r="S1188" s="44"/>
      <c r="T1188" s="41"/>
      <c r="U1188" s="42"/>
      <c r="V1188" s="43"/>
      <c r="W1188" s="41"/>
      <c r="X1188" s="42"/>
      <c r="Y1188" s="43"/>
      <c r="Z1188" s="41"/>
      <c r="AA1188" s="44"/>
      <c r="AB1188" s="44"/>
      <c r="AC1188" s="43"/>
    </row>
    <row r="1189" spans="1:29" ht="28" x14ac:dyDescent="0.15">
      <c r="A1189" s="24" t="s">
        <v>315</v>
      </c>
      <c r="B1189" s="24" t="s">
        <v>316</v>
      </c>
      <c r="C1189" s="30" t="s">
        <v>317</v>
      </c>
      <c r="D1189" s="40"/>
      <c r="E1189" s="41"/>
      <c r="F1189" s="42"/>
      <c r="G1189" s="43"/>
      <c r="H1189" s="41"/>
      <c r="I1189" s="42"/>
      <c r="J1189" s="42"/>
      <c r="K1189" s="42"/>
      <c r="L1189" s="42"/>
      <c r="M1189" s="43"/>
      <c r="N1189" s="44"/>
      <c r="O1189" s="44"/>
      <c r="P1189" s="41"/>
      <c r="Q1189" s="44"/>
      <c r="R1189" s="44"/>
      <c r="S1189" s="44"/>
      <c r="T1189" s="41"/>
      <c r="U1189" s="42"/>
      <c r="V1189" s="43"/>
      <c r="W1189" s="41"/>
      <c r="X1189" s="42"/>
      <c r="Y1189" s="43"/>
      <c r="Z1189" s="41"/>
      <c r="AA1189" s="44"/>
      <c r="AB1189" s="44"/>
      <c r="AC1189" s="43"/>
    </row>
    <row r="1190" spans="1:29" x14ac:dyDescent="0.15">
      <c r="A1190" s="25"/>
      <c r="C1190" s="29" t="s">
        <v>618</v>
      </c>
      <c r="D1190" s="40">
        <v>1.7874000000000001</v>
      </c>
      <c r="E1190" s="41">
        <v>1.5642</v>
      </c>
      <c r="F1190" s="42">
        <v>0.97560000000000002</v>
      </c>
      <c r="G1190" s="43">
        <v>2.5154999999999998</v>
      </c>
      <c r="H1190" s="41">
        <v>3.25</v>
      </c>
      <c r="I1190" s="42">
        <v>1.5</v>
      </c>
      <c r="J1190" s="42">
        <v>0.25</v>
      </c>
      <c r="K1190" s="42">
        <v>1.5</v>
      </c>
      <c r="L1190" s="42">
        <v>1.25</v>
      </c>
      <c r="M1190" s="43">
        <v>0.25</v>
      </c>
      <c r="N1190" s="44">
        <v>2.2995999999999999</v>
      </c>
      <c r="O1190" s="44">
        <v>1.2824</v>
      </c>
      <c r="P1190" s="41">
        <v>1.8955</v>
      </c>
      <c r="Q1190" s="44">
        <v>0.94059999999999999</v>
      </c>
      <c r="R1190" s="44">
        <v>1.9452</v>
      </c>
      <c r="S1190" s="44">
        <v>2.6356999999999999</v>
      </c>
      <c r="T1190" s="41">
        <v>1.2148000000000001</v>
      </c>
      <c r="U1190" s="42">
        <v>1.8164</v>
      </c>
      <c r="V1190" s="43">
        <v>3.2661999999999995</v>
      </c>
      <c r="W1190" s="41">
        <v>2.8294000000000001</v>
      </c>
      <c r="X1190" s="42">
        <v>1.5867</v>
      </c>
      <c r="Y1190" s="43">
        <v>1.3801000000000001</v>
      </c>
      <c r="Z1190" s="41">
        <v>1.2799</v>
      </c>
      <c r="AA1190" s="44">
        <v>2.2755000000000001</v>
      </c>
      <c r="AB1190" s="44">
        <v>1.0942000000000001</v>
      </c>
      <c r="AC1190" s="43">
        <v>0.4904</v>
      </c>
    </row>
    <row r="1191" spans="1:29" x14ac:dyDescent="0.15">
      <c r="A1191" s="25"/>
      <c r="C1191" s="29" t="s">
        <v>617</v>
      </c>
      <c r="D1191" s="40">
        <v>1.4366999999999999</v>
      </c>
      <c r="E1191" s="41">
        <v>0.95879999999999987</v>
      </c>
      <c r="F1191" s="42">
        <v>1.0777999999999999</v>
      </c>
      <c r="G1191" s="43">
        <v>1.8496999999999999</v>
      </c>
      <c r="H1191" s="41">
        <v>2.25</v>
      </c>
      <c r="I1191" s="42">
        <v>2</v>
      </c>
      <c r="J1191" s="42">
        <v>0.25</v>
      </c>
      <c r="K1191" s="42">
        <v>1</v>
      </c>
      <c r="L1191" s="42">
        <v>0.25</v>
      </c>
      <c r="M1191" s="43">
        <v>0</v>
      </c>
      <c r="N1191" s="44">
        <v>1.4200999999999999</v>
      </c>
      <c r="O1191" s="44">
        <v>1.4531000000000001</v>
      </c>
      <c r="P1191" s="41">
        <v>0.86180000000000012</v>
      </c>
      <c r="Q1191" s="44">
        <v>1.3533999999999999</v>
      </c>
      <c r="R1191" s="44">
        <v>1.7464</v>
      </c>
      <c r="S1191" s="44">
        <v>1.8718999999999999</v>
      </c>
      <c r="T1191" s="41">
        <v>1.2443</v>
      </c>
      <c r="U1191" s="42">
        <v>0.6331</v>
      </c>
      <c r="V1191" s="43">
        <v>2.8353000000000002</v>
      </c>
      <c r="W1191" s="41">
        <v>1.2482</v>
      </c>
      <c r="X1191" s="42">
        <v>1.9322999999999999</v>
      </c>
      <c r="Y1191" s="43">
        <v>1.0980999999999999</v>
      </c>
      <c r="Z1191" s="41">
        <v>7.7367999999999997</v>
      </c>
      <c r="AA1191" s="44">
        <v>3.2574999999999998</v>
      </c>
      <c r="AB1191" s="44">
        <v>2.2734999999999999</v>
      </c>
      <c r="AC1191" s="43">
        <v>1.7331000000000001</v>
      </c>
    </row>
    <row r="1192" spans="1:29" x14ac:dyDescent="0.15">
      <c r="A1192" s="25"/>
      <c r="C1192" s="29" t="s">
        <v>684</v>
      </c>
      <c r="D1192" s="40">
        <v>2.2093000000000003</v>
      </c>
      <c r="E1192" s="41">
        <v>2.8026</v>
      </c>
      <c r="F1192" s="42">
        <v>2.8896000000000002</v>
      </c>
      <c r="G1192" s="43">
        <v>1.5341</v>
      </c>
      <c r="H1192" s="41">
        <v>2.75</v>
      </c>
      <c r="I1192" s="42">
        <v>2.25</v>
      </c>
      <c r="J1192" s="42">
        <v>1</v>
      </c>
      <c r="K1192" s="42">
        <v>2.25</v>
      </c>
      <c r="L1192" s="42">
        <v>2.5</v>
      </c>
      <c r="M1192" s="43">
        <v>1</v>
      </c>
      <c r="N1192" s="44">
        <v>3.093</v>
      </c>
      <c r="O1192" s="44">
        <v>1.3379999999999999</v>
      </c>
      <c r="P1192" s="41">
        <v>2.0446</v>
      </c>
      <c r="Q1192" s="44">
        <v>2.9326000000000003</v>
      </c>
      <c r="R1192" s="44">
        <v>1.7614999999999998</v>
      </c>
      <c r="S1192" s="44">
        <v>1.9946999999999999</v>
      </c>
      <c r="T1192" s="41">
        <v>1.8148999999999997</v>
      </c>
      <c r="U1192" s="42">
        <v>2.2256999999999998</v>
      </c>
      <c r="V1192" s="43">
        <v>3.2354000000000003</v>
      </c>
      <c r="W1192" s="41">
        <v>1.8957000000000002</v>
      </c>
      <c r="X1192" s="42">
        <v>2.7978999999999998</v>
      </c>
      <c r="Y1192" s="43">
        <v>1.8629</v>
      </c>
      <c r="Z1192" s="41">
        <v>13.922599999999999</v>
      </c>
      <c r="AA1192" s="44">
        <v>5.2275</v>
      </c>
      <c r="AB1192" s="44">
        <v>4.2481</v>
      </c>
      <c r="AC1192" s="43">
        <v>4.8337000000000003</v>
      </c>
    </row>
    <row r="1193" spans="1:29" x14ac:dyDescent="0.15">
      <c r="A1193" s="25"/>
      <c r="C1193" s="29" t="s">
        <v>616</v>
      </c>
      <c r="D1193" s="40">
        <v>94.383600000000001</v>
      </c>
      <c r="E1193" s="41">
        <v>94.674499999999995</v>
      </c>
      <c r="F1193" s="42">
        <v>95.056899999999999</v>
      </c>
      <c r="G1193" s="43">
        <v>93.725300000000004</v>
      </c>
      <c r="H1193" s="41">
        <v>91.25</v>
      </c>
      <c r="I1193" s="42">
        <v>94.25</v>
      </c>
      <c r="J1193" s="42">
        <v>98.5</v>
      </c>
      <c r="K1193" s="42">
        <v>95</v>
      </c>
      <c r="L1193" s="42">
        <v>96</v>
      </c>
      <c r="M1193" s="43">
        <v>98.75</v>
      </c>
      <c r="N1193" s="44">
        <v>93.130300000000005</v>
      </c>
      <c r="O1193" s="44">
        <v>95.619600000000005</v>
      </c>
      <c r="P1193" s="41">
        <v>94.882900000000006</v>
      </c>
      <c r="Q1193" s="44">
        <v>94.674300000000002</v>
      </c>
      <c r="R1193" s="44">
        <v>94.546999999999997</v>
      </c>
      <c r="S1193" s="44">
        <v>93.143699999999995</v>
      </c>
      <c r="T1193" s="41">
        <v>95.535600000000002</v>
      </c>
      <c r="U1193" s="42">
        <v>94.993799999999993</v>
      </c>
      <c r="V1193" s="43">
        <v>90.6631</v>
      </c>
      <c r="W1193" s="41">
        <v>94.026699999999991</v>
      </c>
      <c r="X1193" s="42">
        <v>93.683099999999996</v>
      </c>
      <c r="Y1193" s="43">
        <v>95.199299999999994</v>
      </c>
      <c r="Z1193" s="41">
        <v>76.585099999999997</v>
      </c>
      <c r="AA1193" s="44">
        <v>88.987899999999996</v>
      </c>
      <c r="AB1193" s="44">
        <v>91.54</v>
      </c>
      <c r="AC1193" s="43">
        <v>91.561999999999998</v>
      </c>
    </row>
    <row r="1194" spans="1:29" x14ac:dyDescent="0.15">
      <c r="A1194" s="25"/>
      <c r="C1194" s="29" t="s">
        <v>545</v>
      </c>
      <c r="D1194" s="40">
        <v>0.18289999999999998</v>
      </c>
      <c r="E1194" s="41">
        <v>0</v>
      </c>
      <c r="F1194" s="42">
        <v>0</v>
      </c>
      <c r="G1194" s="43">
        <v>0.37540000000000001</v>
      </c>
      <c r="H1194" s="41">
        <v>0.5</v>
      </c>
      <c r="I1194" s="42">
        <v>0</v>
      </c>
      <c r="J1194" s="42">
        <v>0</v>
      </c>
      <c r="K1194" s="42">
        <v>0.25</v>
      </c>
      <c r="L1194" s="42">
        <v>0</v>
      </c>
      <c r="M1194" s="43">
        <v>0</v>
      </c>
      <c r="N1194" s="44">
        <v>5.7099999999999998E-2</v>
      </c>
      <c r="O1194" s="44">
        <v>0.30680000000000002</v>
      </c>
      <c r="P1194" s="41">
        <v>0.31519999999999998</v>
      </c>
      <c r="Q1194" s="44">
        <v>9.9000000000000005E-2</v>
      </c>
      <c r="R1194" s="44">
        <v>0</v>
      </c>
      <c r="S1194" s="44">
        <v>0.35389999999999999</v>
      </c>
      <c r="T1194" s="41">
        <v>0.19040000000000001</v>
      </c>
      <c r="U1194" s="42">
        <v>0.33100000000000002</v>
      </c>
      <c r="V1194" s="43">
        <v>0</v>
      </c>
      <c r="W1194" s="41">
        <v>0</v>
      </c>
      <c r="X1194" s="42">
        <v>0</v>
      </c>
      <c r="Y1194" s="43">
        <v>0.45960000000000001</v>
      </c>
      <c r="Z1194" s="41">
        <v>0.47560000000000002</v>
      </c>
      <c r="AA1194" s="44">
        <v>0.25169999999999998</v>
      </c>
      <c r="AB1194" s="44">
        <v>0.84419999999999995</v>
      </c>
      <c r="AC1194" s="43">
        <v>1.3807</v>
      </c>
    </row>
    <row r="1195" spans="1:29" x14ac:dyDescent="0.15">
      <c r="A1195" s="25"/>
      <c r="D1195" s="40"/>
      <c r="E1195" s="41"/>
      <c r="F1195" s="42"/>
      <c r="G1195" s="43"/>
      <c r="H1195" s="41"/>
      <c r="I1195" s="42"/>
      <c r="J1195" s="42"/>
      <c r="K1195" s="42"/>
      <c r="L1195" s="42"/>
      <c r="M1195" s="43"/>
      <c r="N1195" s="44"/>
      <c r="O1195" s="44"/>
      <c r="P1195" s="41"/>
      <c r="Q1195" s="44"/>
      <c r="R1195" s="44"/>
      <c r="S1195" s="44"/>
      <c r="T1195" s="41"/>
      <c r="U1195" s="42"/>
      <c r="V1195" s="43"/>
      <c r="W1195" s="41"/>
      <c r="X1195" s="42"/>
      <c r="Y1195" s="43"/>
      <c r="Z1195" s="41"/>
      <c r="AA1195" s="44"/>
      <c r="AB1195" s="44"/>
      <c r="AC1195" s="43"/>
    </row>
    <row r="1196" spans="1:29" ht="28" x14ac:dyDescent="0.15">
      <c r="A1196" s="24" t="s">
        <v>318</v>
      </c>
      <c r="B1196" s="24" t="s">
        <v>319</v>
      </c>
      <c r="C1196" s="30" t="s">
        <v>320</v>
      </c>
      <c r="D1196" s="40"/>
      <c r="E1196" s="41"/>
      <c r="F1196" s="42"/>
      <c r="G1196" s="43"/>
      <c r="H1196" s="41"/>
      <c r="I1196" s="42"/>
      <c r="J1196" s="42"/>
      <c r="K1196" s="42"/>
      <c r="L1196" s="42"/>
      <c r="M1196" s="43"/>
      <c r="N1196" s="44"/>
      <c r="O1196" s="44"/>
      <c r="P1196" s="41"/>
      <c r="Q1196" s="44"/>
      <c r="R1196" s="44"/>
      <c r="S1196" s="44"/>
      <c r="T1196" s="41"/>
      <c r="U1196" s="42"/>
      <c r="V1196" s="43"/>
      <c r="W1196" s="41"/>
      <c r="X1196" s="42"/>
      <c r="Y1196" s="43"/>
      <c r="Z1196" s="41"/>
      <c r="AA1196" s="44"/>
      <c r="AB1196" s="44"/>
      <c r="AC1196" s="43"/>
    </row>
    <row r="1197" spans="1:29" x14ac:dyDescent="0.15">
      <c r="A1197" s="25"/>
      <c r="C1197" s="29" t="s">
        <v>618</v>
      </c>
      <c r="D1197" s="40">
        <v>4.1744000000000003</v>
      </c>
      <c r="E1197" s="41">
        <v>1.3084</v>
      </c>
      <c r="F1197" s="42">
        <v>4.4074</v>
      </c>
      <c r="G1197" s="43">
        <v>4.6670000000000007</v>
      </c>
      <c r="H1197" s="41">
        <v>7.2499999999999991</v>
      </c>
      <c r="I1197" s="42">
        <v>4.25</v>
      </c>
      <c r="J1197" s="42">
        <v>1.7500000000000002</v>
      </c>
      <c r="K1197" s="42">
        <v>1.5</v>
      </c>
      <c r="L1197" s="42">
        <v>2</v>
      </c>
      <c r="M1197" s="43">
        <v>2.25</v>
      </c>
      <c r="N1197" s="44">
        <v>4.6736000000000004</v>
      </c>
      <c r="O1197" s="44">
        <v>3.6821000000000002</v>
      </c>
      <c r="P1197" s="41">
        <v>5.6023999999999994</v>
      </c>
      <c r="Q1197" s="44">
        <v>2.734</v>
      </c>
      <c r="R1197" s="44">
        <v>3.7622999999999998</v>
      </c>
      <c r="S1197" s="44">
        <v>5.0092999999999996</v>
      </c>
      <c r="T1197" s="41">
        <v>1.7746000000000002</v>
      </c>
      <c r="U1197" s="42">
        <v>4.0034000000000001</v>
      </c>
      <c r="V1197" s="43">
        <v>10.681899999999999</v>
      </c>
      <c r="W1197" s="41">
        <v>8.0540000000000003</v>
      </c>
      <c r="X1197" s="42">
        <v>3.9531999999999998</v>
      </c>
      <c r="Y1197" s="43">
        <v>2.1531000000000002</v>
      </c>
      <c r="Z1197" s="41">
        <v>3.3028</v>
      </c>
      <c r="AA1197" s="44">
        <v>4.6201999999999996</v>
      </c>
      <c r="AB1197" s="44">
        <v>3.5424000000000002</v>
      </c>
      <c r="AC1197" s="43">
        <v>3.6162000000000001</v>
      </c>
    </row>
    <row r="1198" spans="1:29" x14ac:dyDescent="0.15">
      <c r="A1198" s="25"/>
      <c r="C1198" s="29" t="s">
        <v>617</v>
      </c>
      <c r="D1198" s="40">
        <v>1.6760000000000002</v>
      </c>
      <c r="E1198" s="41">
        <v>1.2144999999999999</v>
      </c>
      <c r="F1198" s="42">
        <v>2.2252999999999998</v>
      </c>
      <c r="G1198" s="43">
        <v>1.3441000000000001</v>
      </c>
      <c r="H1198" s="41">
        <v>3.5000000000000004</v>
      </c>
      <c r="I1198" s="42">
        <v>1</v>
      </c>
      <c r="J1198" s="42">
        <v>0.25</v>
      </c>
      <c r="K1198" s="42">
        <v>1.25</v>
      </c>
      <c r="L1198" s="42">
        <v>1</v>
      </c>
      <c r="M1198" s="43">
        <v>0.5</v>
      </c>
      <c r="N1198" s="44">
        <v>1.9508000000000001</v>
      </c>
      <c r="O1198" s="44">
        <v>1.405</v>
      </c>
      <c r="P1198" s="41">
        <v>1.7520999999999998</v>
      </c>
      <c r="Q1198" s="44">
        <v>1.1792</v>
      </c>
      <c r="R1198" s="44">
        <v>1.4626000000000001</v>
      </c>
      <c r="S1198" s="44">
        <v>2.5167999999999999</v>
      </c>
      <c r="T1198" s="41">
        <v>1.0401</v>
      </c>
      <c r="U1198" s="42">
        <v>1.0744</v>
      </c>
      <c r="V1198" s="43">
        <v>4.0171999999999999</v>
      </c>
      <c r="W1198" s="41">
        <v>3.4859</v>
      </c>
      <c r="X1198" s="42">
        <v>1.2368000000000001</v>
      </c>
      <c r="Y1198" s="43">
        <v>1.042</v>
      </c>
      <c r="Z1198" s="41">
        <v>7.7671999999999999</v>
      </c>
      <c r="AA1198" s="44">
        <v>3.5167000000000002</v>
      </c>
      <c r="AB1198" s="44">
        <v>3.4137</v>
      </c>
      <c r="AC1198" s="43">
        <v>3.2006000000000001</v>
      </c>
    </row>
    <row r="1199" spans="1:29" x14ac:dyDescent="0.15">
      <c r="A1199" s="25"/>
      <c r="C1199" s="29" t="s">
        <v>684</v>
      </c>
      <c r="D1199" s="40">
        <v>1.7862</v>
      </c>
      <c r="E1199" s="41">
        <v>0.63559999999999994</v>
      </c>
      <c r="F1199" s="42">
        <v>2.3860000000000001</v>
      </c>
      <c r="G1199" s="43">
        <v>1.5706000000000002</v>
      </c>
      <c r="H1199" s="41">
        <v>1.5</v>
      </c>
      <c r="I1199" s="42">
        <v>3</v>
      </c>
      <c r="J1199" s="42">
        <v>1</v>
      </c>
      <c r="K1199" s="42">
        <v>1</v>
      </c>
      <c r="L1199" s="42">
        <v>1.5</v>
      </c>
      <c r="M1199" s="43">
        <v>1.25</v>
      </c>
      <c r="N1199" s="44">
        <v>2.1701000000000001</v>
      </c>
      <c r="O1199" s="44">
        <v>1.4076</v>
      </c>
      <c r="P1199" s="41">
        <v>1.2828000000000002</v>
      </c>
      <c r="Q1199" s="44">
        <v>2.2721</v>
      </c>
      <c r="R1199" s="44">
        <v>2.1918000000000002</v>
      </c>
      <c r="S1199" s="44">
        <v>1.2930999999999999</v>
      </c>
      <c r="T1199" s="41">
        <v>1.0175999999999998</v>
      </c>
      <c r="U1199" s="42">
        <v>2.3935999999999997</v>
      </c>
      <c r="V1199" s="43">
        <v>3.1402999999999999</v>
      </c>
      <c r="W1199" s="41">
        <v>2.1351999999999998</v>
      </c>
      <c r="X1199" s="42">
        <v>2.6143999999999998</v>
      </c>
      <c r="Y1199" s="43">
        <v>0.82990000000000008</v>
      </c>
      <c r="Z1199" s="41">
        <v>15.8142</v>
      </c>
      <c r="AA1199" s="44">
        <v>8.1394000000000002</v>
      </c>
      <c r="AB1199" s="44">
        <v>7.0955000000000004</v>
      </c>
      <c r="AC1199" s="43">
        <v>6.3806000000000003</v>
      </c>
    </row>
    <row r="1200" spans="1:29" x14ac:dyDescent="0.15">
      <c r="A1200" s="25"/>
      <c r="C1200" s="29" t="s">
        <v>616</v>
      </c>
      <c r="D1200" s="40">
        <v>92.010599999999997</v>
      </c>
      <c r="E1200" s="41">
        <v>96.2059</v>
      </c>
      <c r="F1200" s="42">
        <v>90.537599999999998</v>
      </c>
      <c r="G1200" s="43">
        <v>92.20150000000001</v>
      </c>
      <c r="H1200" s="41">
        <v>87.25</v>
      </c>
      <c r="I1200" s="42">
        <v>91.25</v>
      </c>
      <c r="J1200" s="42">
        <v>97</v>
      </c>
      <c r="K1200" s="42">
        <v>96</v>
      </c>
      <c r="L1200" s="42">
        <v>95.25</v>
      </c>
      <c r="M1200" s="43">
        <v>96</v>
      </c>
      <c r="N1200" s="44">
        <v>90.650399999999991</v>
      </c>
      <c r="O1200" s="44">
        <v>93.351900000000001</v>
      </c>
      <c r="P1200" s="41">
        <v>91.047399999999996</v>
      </c>
      <c r="Q1200" s="44">
        <v>93.715699999999998</v>
      </c>
      <c r="R1200" s="44">
        <v>92.1785</v>
      </c>
      <c r="S1200" s="44">
        <v>90.503999999999991</v>
      </c>
      <c r="T1200" s="41">
        <v>95.937200000000004</v>
      </c>
      <c r="U1200" s="42">
        <v>92.197600000000008</v>
      </c>
      <c r="V1200" s="43">
        <v>81.460999999999999</v>
      </c>
      <c r="W1200" s="41">
        <v>86.3249</v>
      </c>
      <c r="X1200" s="42">
        <v>91.794200000000004</v>
      </c>
      <c r="Y1200" s="43">
        <v>95.459299999999999</v>
      </c>
      <c r="Z1200" s="41">
        <v>72.668499999999995</v>
      </c>
      <c r="AA1200" s="44">
        <v>83.471999999999994</v>
      </c>
      <c r="AB1200" s="44">
        <v>84.991900000000001</v>
      </c>
      <c r="AC1200" s="43">
        <v>85.571799999999996</v>
      </c>
    </row>
    <row r="1201" spans="1:29" x14ac:dyDescent="0.15">
      <c r="A1201" s="25"/>
      <c r="C1201" s="29" t="s">
        <v>545</v>
      </c>
      <c r="D1201" s="40">
        <v>0.35289999999999999</v>
      </c>
      <c r="E1201" s="41">
        <v>0.63559999999999994</v>
      </c>
      <c r="F1201" s="42">
        <v>0.44369999999999998</v>
      </c>
      <c r="G1201" s="43">
        <v>0.21679999999999999</v>
      </c>
      <c r="H1201" s="41">
        <v>0.5</v>
      </c>
      <c r="I1201" s="42">
        <v>0.5</v>
      </c>
      <c r="J1201" s="42">
        <v>0</v>
      </c>
      <c r="K1201" s="42">
        <v>0.25</v>
      </c>
      <c r="L1201" s="42">
        <v>0.25</v>
      </c>
      <c r="M1201" s="43">
        <v>0</v>
      </c>
      <c r="N1201" s="44">
        <v>0.55519999999999992</v>
      </c>
      <c r="O1201" s="44">
        <v>0.15340000000000001</v>
      </c>
      <c r="P1201" s="41">
        <v>0.31519999999999998</v>
      </c>
      <c r="Q1201" s="44">
        <v>9.9000000000000005E-2</v>
      </c>
      <c r="R1201" s="44">
        <v>0.40480000000000005</v>
      </c>
      <c r="S1201" s="44">
        <v>0.67689999999999995</v>
      </c>
      <c r="T1201" s="41">
        <v>0.2306</v>
      </c>
      <c r="U1201" s="42">
        <v>0.33100000000000002</v>
      </c>
      <c r="V1201" s="43">
        <v>0.69950000000000001</v>
      </c>
      <c r="W1201" s="41">
        <v>0</v>
      </c>
      <c r="X1201" s="42">
        <v>0.40140000000000003</v>
      </c>
      <c r="Y1201" s="43">
        <v>0.51559999999999995</v>
      </c>
      <c r="Z1201" s="41">
        <v>0.44729999999999998</v>
      </c>
      <c r="AA1201" s="44">
        <v>0.25169999999999998</v>
      </c>
      <c r="AB1201" s="44">
        <v>0.95650000000000002</v>
      </c>
      <c r="AC1201" s="43">
        <v>1.2307999999999999</v>
      </c>
    </row>
    <row r="1202" spans="1:29" x14ac:dyDescent="0.15">
      <c r="A1202" s="25"/>
      <c r="D1202" s="40"/>
      <c r="E1202" s="41"/>
      <c r="F1202" s="42"/>
      <c r="G1202" s="43"/>
      <c r="H1202" s="41"/>
      <c r="I1202" s="42"/>
      <c r="J1202" s="42"/>
      <c r="K1202" s="42"/>
      <c r="L1202" s="42"/>
      <c r="M1202" s="43"/>
      <c r="N1202" s="44"/>
      <c r="O1202" s="44"/>
      <c r="P1202" s="41"/>
      <c r="Q1202" s="44"/>
      <c r="R1202" s="44"/>
      <c r="S1202" s="44"/>
      <c r="T1202" s="41"/>
      <c r="U1202" s="42"/>
      <c r="V1202" s="43"/>
      <c r="W1202" s="41"/>
      <c r="X1202" s="42"/>
      <c r="Y1202" s="43"/>
      <c r="Z1202" s="41"/>
      <c r="AA1202" s="44"/>
      <c r="AB1202" s="44"/>
      <c r="AC1202" s="43"/>
    </row>
    <row r="1203" spans="1:29" ht="28" x14ac:dyDescent="0.15">
      <c r="A1203" s="24" t="s">
        <v>321</v>
      </c>
      <c r="B1203" s="24" t="s">
        <v>322</v>
      </c>
      <c r="C1203" s="30" t="s">
        <v>323</v>
      </c>
      <c r="D1203" s="40"/>
      <c r="E1203" s="41"/>
      <c r="F1203" s="42"/>
      <c r="G1203" s="43"/>
      <c r="H1203" s="41"/>
      <c r="I1203" s="42"/>
      <c r="J1203" s="42"/>
      <c r="K1203" s="42"/>
      <c r="L1203" s="42"/>
      <c r="M1203" s="43"/>
      <c r="N1203" s="44"/>
      <c r="O1203" s="44"/>
      <c r="P1203" s="41"/>
      <c r="Q1203" s="44"/>
      <c r="R1203" s="44"/>
      <c r="S1203" s="44"/>
      <c r="T1203" s="41"/>
      <c r="U1203" s="42"/>
      <c r="V1203" s="43"/>
      <c r="W1203" s="41"/>
      <c r="X1203" s="42"/>
      <c r="Y1203" s="43"/>
      <c r="Z1203" s="41"/>
      <c r="AA1203" s="44"/>
      <c r="AB1203" s="44"/>
      <c r="AC1203" s="43"/>
    </row>
    <row r="1204" spans="1:29" x14ac:dyDescent="0.15">
      <c r="A1204" s="25"/>
      <c r="C1204" s="29" t="s">
        <v>618</v>
      </c>
      <c r="D1204" s="40">
        <v>13.9209</v>
      </c>
      <c r="E1204" s="41">
        <v>12.298399999999999</v>
      </c>
      <c r="F1204" s="42">
        <v>11.910600000000001</v>
      </c>
      <c r="G1204" s="43">
        <v>16.037100000000002</v>
      </c>
      <c r="H1204" s="41">
        <v>14.499999999999998</v>
      </c>
      <c r="I1204" s="42">
        <v>17</v>
      </c>
      <c r="J1204" s="42">
        <v>14.499999999999998</v>
      </c>
      <c r="K1204" s="42">
        <v>9.25</v>
      </c>
      <c r="L1204" s="42">
        <v>10.75</v>
      </c>
      <c r="M1204" s="43">
        <v>8</v>
      </c>
      <c r="N1204" s="44">
        <v>12.0496</v>
      </c>
      <c r="O1204" s="44">
        <v>15.766299999999999</v>
      </c>
      <c r="P1204" s="41">
        <v>7.3611999999999993</v>
      </c>
      <c r="Q1204" s="44">
        <v>10.558399999999999</v>
      </c>
      <c r="R1204" s="44">
        <v>15.743499999999999</v>
      </c>
      <c r="S1204" s="44">
        <v>23.883099999999999</v>
      </c>
      <c r="T1204" s="41">
        <v>15.498500000000002</v>
      </c>
      <c r="U1204" s="42">
        <v>12.3711</v>
      </c>
      <c r="V1204" s="43">
        <v>11.5404</v>
      </c>
      <c r="W1204" s="41">
        <v>13.420999999999999</v>
      </c>
      <c r="X1204" s="42">
        <v>12.3001</v>
      </c>
      <c r="Y1204" s="43">
        <v>15.809200000000001</v>
      </c>
      <c r="Z1204" s="41">
        <v>5.9218999999999999</v>
      </c>
      <c r="AA1204" s="44">
        <v>11.2963</v>
      </c>
      <c r="AB1204" s="44">
        <v>7.39</v>
      </c>
      <c r="AC1204" s="43">
        <v>9.4804999999999993</v>
      </c>
    </row>
    <row r="1205" spans="1:29" x14ac:dyDescent="0.15">
      <c r="A1205" s="25"/>
      <c r="C1205" s="29" t="s">
        <v>617</v>
      </c>
      <c r="D1205" s="40">
        <v>7.5514000000000001</v>
      </c>
      <c r="E1205" s="41">
        <v>6.8159000000000001</v>
      </c>
      <c r="F1205" s="42">
        <v>7.9421000000000008</v>
      </c>
      <c r="G1205" s="43">
        <v>7.4548000000000005</v>
      </c>
      <c r="H1205" s="41">
        <v>8</v>
      </c>
      <c r="I1205" s="42">
        <v>7.5</v>
      </c>
      <c r="J1205" s="42">
        <v>5.75</v>
      </c>
      <c r="K1205" s="42">
        <v>11.75</v>
      </c>
      <c r="L1205" s="42">
        <v>5.5</v>
      </c>
      <c r="M1205" s="43">
        <v>4.75</v>
      </c>
      <c r="N1205" s="44">
        <v>7.2773000000000003</v>
      </c>
      <c r="O1205" s="44">
        <v>7.8216999999999999</v>
      </c>
      <c r="P1205" s="41">
        <v>5.0565999999999995</v>
      </c>
      <c r="Q1205" s="44">
        <v>8.406600000000001</v>
      </c>
      <c r="R1205" s="44">
        <v>8.5869999999999997</v>
      </c>
      <c r="S1205" s="44">
        <v>8.2170999999999985</v>
      </c>
      <c r="T1205" s="41">
        <v>8.519400000000001</v>
      </c>
      <c r="U1205" s="42">
        <v>5.8217999999999996</v>
      </c>
      <c r="V1205" s="43">
        <v>6.9474999999999998</v>
      </c>
      <c r="W1205" s="41">
        <v>5.6745999999999999</v>
      </c>
      <c r="X1205" s="42">
        <v>7.9527999999999999</v>
      </c>
      <c r="Y1205" s="43">
        <v>8.0762</v>
      </c>
      <c r="Z1205" s="41">
        <v>11.844799999999999</v>
      </c>
      <c r="AA1205" s="44">
        <v>6.4737</v>
      </c>
      <c r="AB1205" s="44">
        <v>5.6898999999999997</v>
      </c>
      <c r="AC1205" s="43">
        <v>5.7377000000000002</v>
      </c>
    </row>
    <row r="1206" spans="1:29" x14ac:dyDescent="0.15">
      <c r="A1206" s="25"/>
      <c r="C1206" s="29" t="s">
        <v>684</v>
      </c>
      <c r="D1206" s="40">
        <v>2.8820999999999999</v>
      </c>
      <c r="E1206" s="41">
        <v>3.7570999999999999</v>
      </c>
      <c r="F1206" s="42">
        <v>2.2490000000000001</v>
      </c>
      <c r="G1206" s="43">
        <v>3.2218999999999998</v>
      </c>
      <c r="H1206" s="41">
        <v>1.7500000000000002</v>
      </c>
      <c r="I1206" s="42">
        <v>5.25</v>
      </c>
      <c r="J1206" s="42">
        <v>1.7500000000000002</v>
      </c>
      <c r="K1206" s="42">
        <v>1.7500000000000002</v>
      </c>
      <c r="L1206" s="42">
        <v>3</v>
      </c>
      <c r="M1206" s="43">
        <v>1.7500000000000002</v>
      </c>
      <c r="N1206" s="44">
        <v>2.976</v>
      </c>
      <c r="O1206" s="44">
        <v>2.7894999999999999</v>
      </c>
      <c r="P1206" s="41">
        <v>1.9333</v>
      </c>
      <c r="Q1206" s="44">
        <v>4.2486000000000006</v>
      </c>
      <c r="R1206" s="44">
        <v>2.7094</v>
      </c>
      <c r="S1206" s="44">
        <v>2.4076</v>
      </c>
      <c r="T1206" s="41">
        <v>2.5783</v>
      </c>
      <c r="U1206" s="42">
        <v>2.6869000000000001</v>
      </c>
      <c r="V1206" s="43">
        <v>3.9062999999999999</v>
      </c>
      <c r="W1206" s="41">
        <v>2.5909</v>
      </c>
      <c r="X1206" s="42">
        <v>2.6231</v>
      </c>
      <c r="Y1206" s="43">
        <v>3.3112999999999997</v>
      </c>
      <c r="Z1206" s="41">
        <v>14.1829</v>
      </c>
      <c r="AA1206" s="44">
        <v>8.3242999999999991</v>
      </c>
      <c r="AB1206" s="44">
        <v>7.6005000000000003</v>
      </c>
      <c r="AC1206" s="43">
        <v>6.3635999999999999</v>
      </c>
    </row>
    <row r="1207" spans="1:29" x14ac:dyDescent="0.15">
      <c r="A1207" s="25"/>
      <c r="C1207" s="29" t="s">
        <v>616</v>
      </c>
      <c r="D1207" s="40">
        <v>75.434399999999997</v>
      </c>
      <c r="E1207" s="41">
        <v>77.128600000000006</v>
      </c>
      <c r="F1207" s="42">
        <v>77.704300000000003</v>
      </c>
      <c r="G1207" s="43">
        <v>73.011099999999999</v>
      </c>
      <c r="H1207" s="41">
        <v>75.25</v>
      </c>
      <c r="I1207" s="42">
        <v>70.25</v>
      </c>
      <c r="J1207" s="42">
        <v>78</v>
      </c>
      <c r="K1207" s="42">
        <v>76.75</v>
      </c>
      <c r="L1207" s="42">
        <v>80.75</v>
      </c>
      <c r="M1207" s="43">
        <v>85.5</v>
      </c>
      <c r="N1207" s="44">
        <v>77.582899999999995</v>
      </c>
      <c r="O1207" s="44">
        <v>73.315699999999993</v>
      </c>
      <c r="P1207" s="41">
        <v>84.902799999999999</v>
      </c>
      <c r="Q1207" s="44">
        <v>76.6875</v>
      </c>
      <c r="R1207" s="44">
        <v>72.960100000000011</v>
      </c>
      <c r="S1207" s="44">
        <v>65.4923</v>
      </c>
      <c r="T1207" s="41">
        <v>73.352699999999999</v>
      </c>
      <c r="U1207" s="42">
        <v>78.667699999999996</v>
      </c>
      <c r="V1207" s="43">
        <v>77.239999999999995</v>
      </c>
      <c r="W1207" s="41">
        <v>78.190899999999999</v>
      </c>
      <c r="X1207" s="42">
        <v>76.914099999999991</v>
      </c>
      <c r="Y1207" s="43">
        <v>72.537899999999993</v>
      </c>
      <c r="Z1207" s="41">
        <v>67.524100000000004</v>
      </c>
      <c r="AA1207" s="44">
        <v>73.573899999999995</v>
      </c>
      <c r="AB1207" s="44">
        <v>78.159499999999994</v>
      </c>
      <c r="AC1207" s="43">
        <v>77.181200000000004</v>
      </c>
    </row>
    <row r="1208" spans="1:29" x14ac:dyDescent="0.15">
      <c r="A1208" s="25"/>
      <c r="C1208" s="29" t="s">
        <v>545</v>
      </c>
      <c r="D1208" s="40">
        <v>0.21120000000000003</v>
      </c>
      <c r="E1208" s="41">
        <v>0</v>
      </c>
      <c r="F1208" s="42">
        <v>0.19389999999999999</v>
      </c>
      <c r="G1208" s="43">
        <v>0.27499999999999997</v>
      </c>
      <c r="H1208" s="41">
        <v>0.5</v>
      </c>
      <c r="I1208" s="42">
        <v>0</v>
      </c>
      <c r="J1208" s="42">
        <v>0</v>
      </c>
      <c r="K1208" s="42">
        <v>0.5</v>
      </c>
      <c r="L1208" s="42">
        <v>0</v>
      </c>
      <c r="M1208" s="43">
        <v>0</v>
      </c>
      <c r="N1208" s="44">
        <v>0.1142</v>
      </c>
      <c r="O1208" s="44">
        <v>0.30680000000000002</v>
      </c>
      <c r="P1208" s="41">
        <v>0.74609999999999999</v>
      </c>
      <c r="Q1208" s="44">
        <v>9.9000000000000005E-2</v>
      </c>
      <c r="R1208" s="44">
        <v>0</v>
      </c>
      <c r="S1208" s="44">
        <v>0</v>
      </c>
      <c r="T1208" s="41">
        <v>5.1099999999999993E-2</v>
      </c>
      <c r="U1208" s="42">
        <v>0.45259999999999995</v>
      </c>
      <c r="V1208" s="43">
        <v>0.36579999999999996</v>
      </c>
      <c r="W1208" s="41">
        <v>0.12260000000000001</v>
      </c>
      <c r="X1208" s="42">
        <v>0.20990000000000003</v>
      </c>
      <c r="Y1208" s="43">
        <v>0.26540000000000002</v>
      </c>
      <c r="Z1208" s="41">
        <v>0.52629999999999999</v>
      </c>
      <c r="AA1208" s="44">
        <v>0.33179999999999998</v>
      </c>
      <c r="AB1208" s="44">
        <v>1.1600999999999999</v>
      </c>
      <c r="AC1208" s="43">
        <v>1.2370000000000001</v>
      </c>
    </row>
    <row r="1209" spans="1:29" x14ac:dyDescent="0.15">
      <c r="A1209" s="25"/>
      <c r="D1209" s="40"/>
      <c r="E1209" s="41"/>
      <c r="F1209" s="42"/>
      <c r="G1209" s="43"/>
      <c r="H1209" s="41"/>
      <c r="I1209" s="42"/>
      <c r="J1209" s="42"/>
      <c r="K1209" s="42"/>
      <c r="L1209" s="42"/>
      <c r="M1209" s="43"/>
      <c r="N1209" s="44"/>
      <c r="O1209" s="44"/>
      <c r="P1209" s="41"/>
      <c r="Q1209" s="44"/>
      <c r="R1209" s="44"/>
      <c r="S1209" s="44"/>
      <c r="T1209" s="41"/>
      <c r="U1209" s="42"/>
      <c r="V1209" s="43"/>
      <c r="W1209" s="41"/>
      <c r="X1209" s="42"/>
      <c r="Y1209" s="43"/>
      <c r="Z1209" s="41"/>
      <c r="AA1209" s="44"/>
      <c r="AB1209" s="44"/>
      <c r="AC1209" s="43"/>
    </row>
    <row r="1210" spans="1:29" ht="42" x14ac:dyDescent="0.15">
      <c r="A1210" s="24" t="s">
        <v>324</v>
      </c>
      <c r="B1210" s="24" t="s">
        <v>325</v>
      </c>
      <c r="C1210" s="30" t="s">
        <v>326</v>
      </c>
      <c r="D1210" s="40"/>
      <c r="E1210" s="41"/>
      <c r="F1210" s="42"/>
      <c r="G1210" s="43"/>
      <c r="H1210" s="41"/>
      <c r="I1210" s="42"/>
      <c r="J1210" s="42"/>
      <c r="K1210" s="42"/>
      <c r="L1210" s="42"/>
      <c r="M1210" s="43"/>
      <c r="N1210" s="44"/>
      <c r="O1210" s="44"/>
      <c r="P1210" s="41"/>
      <c r="Q1210" s="44"/>
      <c r="R1210" s="44"/>
      <c r="S1210" s="44"/>
      <c r="T1210" s="41"/>
      <c r="U1210" s="42"/>
      <c r="V1210" s="43"/>
      <c r="W1210" s="41"/>
      <c r="X1210" s="42"/>
      <c r="Y1210" s="43"/>
      <c r="Z1210" s="44"/>
      <c r="AA1210" s="44"/>
      <c r="AB1210" s="44"/>
      <c r="AC1210" s="43"/>
    </row>
    <row r="1211" spans="1:29" x14ac:dyDescent="0.15">
      <c r="A1211" s="25"/>
      <c r="C1211" s="29" t="s">
        <v>618</v>
      </c>
      <c r="D1211" s="40">
        <v>1.8295999999999999</v>
      </c>
      <c r="E1211" s="41">
        <v>2.0049999999999999</v>
      </c>
      <c r="F1211" s="42">
        <v>1.1520000000000001</v>
      </c>
      <c r="G1211" s="43">
        <v>2.3573</v>
      </c>
      <c r="H1211" s="41">
        <v>3</v>
      </c>
      <c r="I1211" s="42">
        <v>2</v>
      </c>
      <c r="J1211" s="42">
        <v>0.5</v>
      </c>
      <c r="K1211" s="42">
        <v>1</v>
      </c>
      <c r="L1211" s="42">
        <v>1.25</v>
      </c>
      <c r="M1211" s="43">
        <v>0.25</v>
      </c>
      <c r="N1211" s="44">
        <v>1.9453999999999998</v>
      </c>
      <c r="O1211" s="44">
        <v>1.7153999999999998</v>
      </c>
      <c r="P1211" s="41">
        <v>2.3945000000000003</v>
      </c>
      <c r="Q1211" s="44">
        <v>1.6546999999999998</v>
      </c>
      <c r="R1211" s="44">
        <v>0.6008</v>
      </c>
      <c r="S1211" s="44">
        <v>2.8462000000000001</v>
      </c>
      <c r="T1211" s="41">
        <v>1.3089</v>
      </c>
      <c r="U1211" s="42">
        <v>2.2440000000000002</v>
      </c>
      <c r="V1211" s="43">
        <v>2.7459000000000002</v>
      </c>
      <c r="W1211" s="41">
        <v>1.9501000000000002</v>
      </c>
      <c r="X1211" s="42">
        <v>2.4362000000000004</v>
      </c>
      <c r="Y1211" s="43">
        <v>1.2114</v>
      </c>
      <c r="Z1211" s="41">
        <v>4.1306000000000003</v>
      </c>
      <c r="AA1211" s="44">
        <v>2.4765999999999999</v>
      </c>
      <c r="AB1211" s="44">
        <v>2.6665000000000001</v>
      </c>
      <c r="AC1211" s="43">
        <v>1.4742999999999999</v>
      </c>
    </row>
    <row r="1212" spans="1:29" x14ac:dyDescent="0.15">
      <c r="A1212" s="25"/>
      <c r="C1212" s="29" t="s">
        <v>617</v>
      </c>
      <c r="D1212" s="40">
        <v>0.71299999999999997</v>
      </c>
      <c r="E1212" s="41">
        <v>0.25579999999999997</v>
      </c>
      <c r="F1212" s="42">
        <v>1.1293</v>
      </c>
      <c r="G1212" s="43">
        <v>0.48180000000000001</v>
      </c>
      <c r="H1212" s="41">
        <v>1.5</v>
      </c>
      <c r="I1212" s="42">
        <v>0.75</v>
      </c>
      <c r="J1212" s="42">
        <v>0</v>
      </c>
      <c r="K1212" s="42">
        <v>0.25</v>
      </c>
      <c r="L1212" s="42">
        <v>0</v>
      </c>
      <c r="M1212" s="43">
        <v>0.25</v>
      </c>
      <c r="N1212" s="44">
        <v>0.82140000000000013</v>
      </c>
      <c r="O1212" s="44">
        <v>0.60610000000000008</v>
      </c>
      <c r="P1212" s="41">
        <v>0.31519999999999998</v>
      </c>
      <c r="Q1212" s="44">
        <v>0.54980000000000007</v>
      </c>
      <c r="R1212" s="44">
        <v>1.2015</v>
      </c>
      <c r="S1212" s="44">
        <v>0.83779999999999999</v>
      </c>
      <c r="T1212" s="41">
        <v>0.62570000000000003</v>
      </c>
      <c r="U1212" s="42">
        <v>0.6331</v>
      </c>
      <c r="V1212" s="43">
        <v>1.0333000000000001</v>
      </c>
      <c r="W1212" s="41">
        <v>0.94340000000000002</v>
      </c>
      <c r="X1212" s="42">
        <v>0.61130000000000007</v>
      </c>
      <c r="Y1212" s="43">
        <v>0.67809999999999993</v>
      </c>
      <c r="Z1212" s="41">
        <v>7.7434000000000003</v>
      </c>
      <c r="AA1212" s="44">
        <v>1.8150999999999999</v>
      </c>
      <c r="AB1212" s="44">
        <v>3.577</v>
      </c>
      <c r="AC1212" s="43">
        <v>1.2597</v>
      </c>
    </row>
    <row r="1213" spans="1:29" x14ac:dyDescent="0.15">
      <c r="A1213" s="25"/>
      <c r="C1213" s="29" t="s">
        <v>684</v>
      </c>
      <c r="D1213" s="40">
        <v>1.0844</v>
      </c>
      <c r="E1213" s="41">
        <v>0.63559999999999994</v>
      </c>
      <c r="F1213" s="42">
        <v>0.71619999999999995</v>
      </c>
      <c r="G1213" s="43">
        <v>1.4957</v>
      </c>
      <c r="H1213" s="41">
        <v>0.75</v>
      </c>
      <c r="I1213" s="42">
        <v>2</v>
      </c>
      <c r="J1213" s="42">
        <v>0.75</v>
      </c>
      <c r="K1213" s="42">
        <v>0.25</v>
      </c>
      <c r="L1213" s="42">
        <v>1.25</v>
      </c>
      <c r="M1213" s="43">
        <v>0.25</v>
      </c>
      <c r="N1213" s="44">
        <v>1.0795000000000001</v>
      </c>
      <c r="O1213" s="44">
        <v>1.0892999999999999</v>
      </c>
      <c r="P1213" s="41">
        <v>0.86470000000000002</v>
      </c>
      <c r="Q1213" s="44">
        <v>0.98630000000000007</v>
      </c>
      <c r="R1213" s="44">
        <v>3.95E-2</v>
      </c>
      <c r="S1213" s="44">
        <v>2.6593</v>
      </c>
      <c r="T1213" s="41">
        <v>0.94800000000000006</v>
      </c>
      <c r="U1213" s="42">
        <v>1.4853999999999998</v>
      </c>
      <c r="V1213" s="43">
        <v>1.0036</v>
      </c>
      <c r="W1213" s="41">
        <v>1.0691000000000002</v>
      </c>
      <c r="X1213" s="42">
        <v>0.93279999999999996</v>
      </c>
      <c r="Y1213" s="43">
        <v>1.2411999999999999</v>
      </c>
      <c r="Z1213" s="41">
        <v>12.5587</v>
      </c>
      <c r="AA1213" s="44">
        <v>4.7378999999999998</v>
      </c>
      <c r="AB1213" s="44">
        <v>4.9264999999999999</v>
      </c>
      <c r="AC1213" s="43">
        <v>2.8420999999999998</v>
      </c>
    </row>
    <row r="1214" spans="1:29" x14ac:dyDescent="0.15">
      <c r="A1214" s="25"/>
      <c r="C1214" s="29" t="s">
        <v>616</v>
      </c>
      <c r="D1214" s="40">
        <v>96.140199999999993</v>
      </c>
      <c r="E1214" s="41">
        <v>97.1036</v>
      </c>
      <c r="F1214" s="42">
        <v>96.75439999999999</v>
      </c>
      <c r="G1214" s="43">
        <v>95.390100000000004</v>
      </c>
      <c r="H1214" s="41">
        <v>94.5</v>
      </c>
      <c r="I1214" s="42">
        <v>95</v>
      </c>
      <c r="J1214" s="42">
        <v>98.75</v>
      </c>
      <c r="K1214" s="42">
        <v>97.75</v>
      </c>
      <c r="L1214" s="42">
        <v>97.5</v>
      </c>
      <c r="M1214" s="43">
        <v>99.25</v>
      </c>
      <c r="N1214" s="44">
        <v>95.897600000000011</v>
      </c>
      <c r="O1214" s="44">
        <v>96.379499999999993</v>
      </c>
      <c r="P1214" s="41">
        <v>95.994699999999995</v>
      </c>
      <c r="Q1214" s="44">
        <v>96.7102</v>
      </c>
      <c r="R1214" s="44">
        <v>97.871600000000001</v>
      </c>
      <c r="S1214" s="44">
        <v>93.526699999999991</v>
      </c>
      <c r="T1214" s="41">
        <v>96.8369</v>
      </c>
      <c r="U1214" s="42">
        <v>95.3065</v>
      </c>
      <c r="V1214" s="43">
        <v>95.217300000000009</v>
      </c>
      <c r="W1214" s="41">
        <v>96.037399999999991</v>
      </c>
      <c r="X1214" s="42">
        <v>95.751099999999994</v>
      </c>
      <c r="Y1214" s="43">
        <v>96.532600000000002</v>
      </c>
      <c r="Z1214" s="41">
        <v>74.974599999999995</v>
      </c>
      <c r="AA1214" s="44">
        <v>90.444900000000004</v>
      </c>
      <c r="AB1214" s="44">
        <v>87.642399999999995</v>
      </c>
      <c r="AC1214" s="43">
        <v>93.333500000000001</v>
      </c>
    </row>
    <row r="1215" spans="1:29" x14ac:dyDescent="0.15">
      <c r="A1215" s="25"/>
      <c r="C1215" s="29" t="s">
        <v>545</v>
      </c>
      <c r="D1215" s="40">
        <v>0.23280000000000001</v>
      </c>
      <c r="E1215" s="41">
        <v>0</v>
      </c>
      <c r="F1215" s="42">
        <v>0.24810000000000001</v>
      </c>
      <c r="G1215" s="43">
        <v>0.27499999999999997</v>
      </c>
      <c r="H1215" s="41">
        <v>0.25</v>
      </c>
      <c r="I1215" s="42">
        <v>0.25</v>
      </c>
      <c r="J1215" s="42">
        <v>0</v>
      </c>
      <c r="K1215" s="42">
        <v>0.75</v>
      </c>
      <c r="L1215" s="42">
        <v>0</v>
      </c>
      <c r="M1215" s="43">
        <v>0</v>
      </c>
      <c r="N1215" s="44">
        <v>0.25619999999999998</v>
      </c>
      <c r="O1215" s="44">
        <v>0.20980000000000001</v>
      </c>
      <c r="P1215" s="41">
        <v>0.43090000000000006</v>
      </c>
      <c r="Q1215" s="44">
        <v>9.9000000000000005E-2</v>
      </c>
      <c r="R1215" s="44">
        <v>0.28660000000000002</v>
      </c>
      <c r="S1215" s="44">
        <v>0.13</v>
      </c>
      <c r="T1215" s="41">
        <v>0.28050000000000003</v>
      </c>
      <c r="U1215" s="42">
        <v>0.33100000000000002</v>
      </c>
      <c r="V1215" s="43">
        <v>0</v>
      </c>
      <c r="W1215" s="41">
        <v>0</v>
      </c>
      <c r="X1215" s="42">
        <v>0.26860000000000001</v>
      </c>
      <c r="Y1215" s="43">
        <v>0.3367</v>
      </c>
      <c r="Z1215" s="41">
        <v>0.59260000000000002</v>
      </c>
      <c r="AA1215" s="44">
        <v>0.52549999999999997</v>
      </c>
      <c r="AB1215" s="44">
        <v>1.1876</v>
      </c>
      <c r="AC1215" s="43">
        <v>1.0903</v>
      </c>
    </row>
    <row r="1216" spans="1:29" x14ac:dyDescent="0.15">
      <c r="A1216" s="25"/>
      <c r="D1216" s="40"/>
      <c r="E1216" s="41"/>
      <c r="F1216" s="42"/>
      <c r="G1216" s="43"/>
      <c r="H1216" s="41"/>
      <c r="I1216" s="42"/>
      <c r="J1216" s="42"/>
      <c r="K1216" s="42"/>
      <c r="L1216" s="42"/>
      <c r="M1216" s="43"/>
      <c r="N1216" s="44"/>
      <c r="O1216" s="44"/>
      <c r="P1216" s="41"/>
      <c r="Q1216" s="44"/>
      <c r="R1216" s="44"/>
      <c r="S1216" s="44"/>
      <c r="T1216" s="41"/>
      <c r="U1216" s="42"/>
      <c r="V1216" s="43"/>
      <c r="W1216" s="41"/>
      <c r="X1216" s="42"/>
      <c r="Y1216" s="43"/>
      <c r="Z1216" s="44"/>
      <c r="AA1216" s="44"/>
      <c r="AB1216" s="44"/>
      <c r="AC1216" s="43"/>
    </row>
    <row r="1217" spans="1:29" ht="28" x14ac:dyDescent="0.15">
      <c r="A1217" s="24" t="s">
        <v>327</v>
      </c>
      <c r="B1217" s="24" t="s">
        <v>328</v>
      </c>
      <c r="C1217" s="30" t="s">
        <v>329</v>
      </c>
      <c r="D1217" s="40"/>
      <c r="E1217" s="41"/>
      <c r="F1217" s="42"/>
      <c r="G1217" s="43"/>
      <c r="H1217" s="41"/>
      <c r="I1217" s="42"/>
      <c r="J1217" s="42"/>
      <c r="K1217" s="42"/>
      <c r="L1217" s="42"/>
      <c r="M1217" s="43"/>
      <c r="N1217" s="44"/>
      <c r="O1217" s="44"/>
      <c r="P1217" s="41"/>
      <c r="Q1217" s="44"/>
      <c r="R1217" s="44"/>
      <c r="S1217" s="44"/>
      <c r="T1217" s="41"/>
      <c r="U1217" s="42"/>
      <c r="V1217" s="43"/>
      <c r="W1217" s="41"/>
      <c r="X1217" s="42"/>
      <c r="Y1217" s="43"/>
      <c r="Z1217" s="44"/>
      <c r="AA1217" s="44"/>
      <c r="AB1217" s="44"/>
      <c r="AC1217" s="43"/>
    </row>
    <row r="1218" spans="1:29" x14ac:dyDescent="0.15">
      <c r="A1218" s="25"/>
      <c r="C1218" s="29" t="s">
        <v>618</v>
      </c>
      <c r="D1218" s="40">
        <v>1.7297</v>
      </c>
      <c r="E1218" s="41">
        <v>1.8873999999999997</v>
      </c>
      <c r="F1218" s="42">
        <v>1.3673</v>
      </c>
      <c r="G1218" s="43">
        <v>2.0028000000000001</v>
      </c>
      <c r="H1218" s="41">
        <v>2.75</v>
      </c>
      <c r="I1218" s="42">
        <v>1.25</v>
      </c>
      <c r="J1218" s="42">
        <v>0.75</v>
      </c>
      <c r="K1218" s="42">
        <v>1.5</v>
      </c>
      <c r="L1218" s="42">
        <v>2</v>
      </c>
      <c r="M1218" s="43">
        <v>0.5</v>
      </c>
      <c r="N1218" s="44">
        <v>1.5259</v>
      </c>
      <c r="O1218" s="44">
        <v>1.9306000000000001</v>
      </c>
      <c r="P1218" s="41">
        <v>0.77369999999999994</v>
      </c>
      <c r="Q1218" s="44">
        <v>1.5294999999999999</v>
      </c>
      <c r="R1218" s="44">
        <v>1.9325999999999999</v>
      </c>
      <c r="S1218" s="44">
        <v>2.8721000000000001</v>
      </c>
      <c r="T1218" s="41">
        <v>1.2087999999999999</v>
      </c>
      <c r="U1218" s="42">
        <v>2.2110000000000003</v>
      </c>
      <c r="V1218" s="43">
        <v>2.5722999999999998</v>
      </c>
      <c r="W1218" s="41">
        <v>2.4983999999999997</v>
      </c>
      <c r="X1218" s="42">
        <v>1.3615999999999999</v>
      </c>
      <c r="Y1218" s="43">
        <v>1.6354</v>
      </c>
      <c r="Z1218" s="54"/>
      <c r="AA1218" s="55"/>
      <c r="AB1218" s="55"/>
      <c r="AC1218" s="43">
        <v>2.0055000000000001</v>
      </c>
    </row>
    <row r="1219" spans="1:29" x14ac:dyDescent="0.15">
      <c r="A1219" s="25"/>
      <c r="C1219" s="29" t="s">
        <v>617</v>
      </c>
      <c r="D1219" s="40">
        <v>1.3941999999999999</v>
      </c>
      <c r="E1219" s="41">
        <v>1.3322000000000001</v>
      </c>
      <c r="F1219" s="42">
        <v>1.5385</v>
      </c>
      <c r="G1219" s="43">
        <v>1.3006</v>
      </c>
      <c r="H1219" s="41">
        <v>2.75</v>
      </c>
      <c r="I1219" s="42">
        <v>1.5</v>
      </c>
      <c r="J1219" s="42">
        <v>0.25</v>
      </c>
      <c r="K1219" s="42">
        <v>0.25</v>
      </c>
      <c r="L1219" s="42">
        <v>0.5</v>
      </c>
      <c r="M1219" s="43">
        <v>0</v>
      </c>
      <c r="N1219" s="44">
        <v>1.4749999999999999</v>
      </c>
      <c r="O1219" s="44">
        <v>1.3146</v>
      </c>
      <c r="P1219" s="41">
        <v>1.0336000000000001</v>
      </c>
      <c r="Q1219" s="44">
        <v>0.96509999999999996</v>
      </c>
      <c r="R1219" s="44">
        <v>1.6861000000000002</v>
      </c>
      <c r="S1219" s="44">
        <v>2.0617000000000001</v>
      </c>
      <c r="T1219" s="41">
        <v>1.2456</v>
      </c>
      <c r="U1219" s="42">
        <v>1.7478</v>
      </c>
      <c r="V1219" s="43">
        <v>1.3991</v>
      </c>
      <c r="W1219" s="41">
        <v>1.2482</v>
      </c>
      <c r="X1219" s="42">
        <v>1.3365</v>
      </c>
      <c r="Y1219" s="43">
        <v>1.5424</v>
      </c>
      <c r="Z1219" s="54"/>
      <c r="AA1219" s="55"/>
      <c r="AB1219" s="55"/>
      <c r="AC1219" s="43">
        <v>1.4483999999999999</v>
      </c>
    </row>
    <row r="1220" spans="1:29" x14ac:dyDescent="0.15">
      <c r="A1220" s="25"/>
      <c r="C1220" s="29" t="s">
        <v>684</v>
      </c>
      <c r="D1220" s="40">
        <v>0.87360000000000004</v>
      </c>
      <c r="E1220" s="41">
        <v>2.23</v>
      </c>
      <c r="F1220" s="42">
        <v>0.78289999999999993</v>
      </c>
      <c r="G1220" s="43">
        <v>0.64549999999999996</v>
      </c>
      <c r="H1220" s="41">
        <v>1</v>
      </c>
      <c r="I1220" s="42">
        <v>1.5</v>
      </c>
      <c r="J1220" s="42">
        <v>0.25</v>
      </c>
      <c r="K1220" s="42">
        <v>0</v>
      </c>
      <c r="L1220" s="42">
        <v>0.75</v>
      </c>
      <c r="M1220" s="43">
        <v>0.5</v>
      </c>
      <c r="N1220" s="44">
        <v>1.1847999999999999</v>
      </c>
      <c r="O1220" s="44">
        <v>0.56680000000000008</v>
      </c>
      <c r="P1220" s="41">
        <v>0.31519999999999998</v>
      </c>
      <c r="Q1220" s="44">
        <v>0.37130000000000002</v>
      </c>
      <c r="R1220" s="44">
        <v>0.79790000000000005</v>
      </c>
      <c r="S1220" s="44">
        <v>2.2629000000000001</v>
      </c>
      <c r="T1220" s="41">
        <v>0.7873</v>
      </c>
      <c r="U1220" s="42">
        <v>0.57720000000000005</v>
      </c>
      <c r="V1220" s="43">
        <v>1.4311</v>
      </c>
      <c r="W1220" s="41">
        <v>1.4031</v>
      </c>
      <c r="X1220" s="42">
        <v>0.60219999999999996</v>
      </c>
      <c r="Y1220" s="43">
        <v>0.82299999999999995</v>
      </c>
      <c r="Z1220" s="54"/>
      <c r="AA1220" s="55"/>
      <c r="AB1220" s="55"/>
      <c r="AC1220" s="43">
        <v>2.8479000000000001</v>
      </c>
    </row>
    <row r="1221" spans="1:29" x14ac:dyDescent="0.15">
      <c r="A1221" s="25"/>
      <c r="C1221" s="29" t="s">
        <v>616</v>
      </c>
      <c r="D1221" s="40">
        <v>95.769000000000005</v>
      </c>
      <c r="E1221" s="41">
        <v>94.550399999999996</v>
      </c>
      <c r="F1221" s="42">
        <v>96.311199999999999</v>
      </c>
      <c r="G1221" s="43">
        <v>95.571700000000007</v>
      </c>
      <c r="H1221" s="41">
        <v>93.25</v>
      </c>
      <c r="I1221" s="42">
        <v>95.5</v>
      </c>
      <c r="J1221" s="42">
        <v>98.75</v>
      </c>
      <c r="K1221" s="42">
        <v>97.75</v>
      </c>
      <c r="L1221" s="42">
        <v>96.5</v>
      </c>
      <c r="M1221" s="43">
        <v>99</v>
      </c>
      <c r="N1221" s="44">
        <v>95.7</v>
      </c>
      <c r="O1221" s="44">
        <v>95.8369</v>
      </c>
      <c r="P1221" s="41">
        <v>97.158999999999992</v>
      </c>
      <c r="Q1221" s="44">
        <v>97.0351</v>
      </c>
      <c r="R1221" s="44">
        <v>95.465199999999996</v>
      </c>
      <c r="S1221" s="44">
        <v>92.803299999999993</v>
      </c>
      <c r="T1221" s="41">
        <v>96.603700000000003</v>
      </c>
      <c r="U1221" s="42">
        <v>95.132899999999992</v>
      </c>
      <c r="V1221" s="43">
        <v>94.263800000000003</v>
      </c>
      <c r="W1221" s="41">
        <v>94.545599999999993</v>
      </c>
      <c r="X1221" s="42">
        <v>96.543599999999998</v>
      </c>
      <c r="Y1221" s="43">
        <v>95.733699999999999</v>
      </c>
      <c r="Z1221" s="54"/>
      <c r="AA1221" s="55"/>
      <c r="AB1221" s="55"/>
      <c r="AC1221" s="43">
        <v>92.597899999999996</v>
      </c>
    </row>
    <row r="1222" spans="1:29" x14ac:dyDescent="0.15">
      <c r="A1222" s="25"/>
      <c r="C1222" s="29" t="s">
        <v>545</v>
      </c>
      <c r="D1222" s="40">
        <v>0.23349999999999999</v>
      </c>
      <c r="E1222" s="41">
        <v>0</v>
      </c>
      <c r="F1222" s="42">
        <v>0</v>
      </c>
      <c r="G1222" s="43">
        <v>0.47939999999999994</v>
      </c>
      <c r="H1222" s="41">
        <v>0.25</v>
      </c>
      <c r="I1222" s="42">
        <v>0.25</v>
      </c>
      <c r="J1222" s="42">
        <v>0</v>
      </c>
      <c r="K1222" s="42">
        <v>0.5</v>
      </c>
      <c r="L1222" s="42">
        <v>0.25</v>
      </c>
      <c r="M1222" s="43">
        <v>0</v>
      </c>
      <c r="N1222" s="44">
        <v>0.1142</v>
      </c>
      <c r="O1222" s="44">
        <v>0.35109999999999997</v>
      </c>
      <c r="P1222" s="41">
        <v>0.71850000000000003</v>
      </c>
      <c r="Q1222" s="44">
        <v>9.9000000000000005E-2</v>
      </c>
      <c r="R1222" s="44">
        <v>0.11820000000000001</v>
      </c>
      <c r="S1222" s="44">
        <v>0</v>
      </c>
      <c r="T1222" s="41">
        <v>0.1547</v>
      </c>
      <c r="U1222" s="42">
        <v>0.33100000000000002</v>
      </c>
      <c r="V1222" s="43">
        <v>0.3337</v>
      </c>
      <c r="W1222" s="41">
        <v>0.30469999999999997</v>
      </c>
      <c r="X1222" s="42">
        <v>0.15610000000000002</v>
      </c>
      <c r="Y1222" s="43">
        <v>0.26540000000000002</v>
      </c>
      <c r="Z1222" s="54"/>
      <c r="AA1222" s="55"/>
      <c r="AB1222" s="55"/>
      <c r="AC1222" s="43">
        <v>1.1003000000000001</v>
      </c>
    </row>
    <row r="1223" spans="1:29" x14ac:dyDescent="0.15">
      <c r="A1223" s="25"/>
      <c r="D1223" s="40"/>
      <c r="E1223" s="41"/>
      <c r="F1223" s="42"/>
      <c r="G1223" s="43"/>
      <c r="H1223" s="41"/>
      <c r="I1223" s="42"/>
      <c r="J1223" s="42"/>
      <c r="K1223" s="42"/>
      <c r="L1223" s="42"/>
      <c r="M1223" s="43"/>
      <c r="N1223" s="44"/>
      <c r="O1223" s="44"/>
      <c r="P1223" s="41"/>
      <c r="Q1223" s="44"/>
      <c r="R1223" s="44"/>
      <c r="S1223" s="44"/>
      <c r="T1223" s="41"/>
      <c r="U1223" s="42"/>
      <c r="V1223" s="43"/>
      <c r="W1223" s="41"/>
      <c r="X1223" s="42"/>
      <c r="Y1223" s="43"/>
      <c r="Z1223" s="44"/>
      <c r="AA1223" s="44"/>
      <c r="AB1223" s="44"/>
      <c r="AC1223" s="43"/>
    </row>
    <row r="1224" spans="1:29" ht="28" x14ac:dyDescent="0.15">
      <c r="A1224" s="24" t="s">
        <v>330</v>
      </c>
      <c r="B1224" s="24" t="s">
        <v>331</v>
      </c>
      <c r="C1224" s="30" t="s">
        <v>332</v>
      </c>
      <c r="D1224" s="40"/>
      <c r="E1224" s="41"/>
      <c r="F1224" s="42"/>
      <c r="G1224" s="43"/>
      <c r="H1224" s="41"/>
      <c r="I1224" s="42"/>
      <c r="J1224" s="42"/>
      <c r="K1224" s="42"/>
      <c r="L1224" s="42"/>
      <c r="M1224" s="43"/>
      <c r="N1224" s="44"/>
      <c r="O1224" s="44"/>
      <c r="P1224" s="41"/>
      <c r="Q1224" s="44"/>
      <c r="R1224" s="44"/>
      <c r="S1224" s="44"/>
      <c r="T1224" s="41"/>
      <c r="U1224" s="42"/>
      <c r="V1224" s="43"/>
      <c r="W1224" s="41"/>
      <c r="X1224" s="42"/>
      <c r="Y1224" s="43"/>
      <c r="Z1224" s="44"/>
      <c r="AA1224" s="44"/>
      <c r="AB1224" s="44"/>
      <c r="AC1224" s="43"/>
    </row>
    <row r="1225" spans="1:29" x14ac:dyDescent="0.15">
      <c r="A1225" s="25"/>
      <c r="C1225" s="29" t="s">
        <v>618</v>
      </c>
      <c r="D1225" s="40">
        <v>1.1060999999999999</v>
      </c>
      <c r="E1225" s="41">
        <v>1.8565000000000003</v>
      </c>
      <c r="F1225" s="42">
        <v>0.33979999999999999</v>
      </c>
      <c r="G1225" s="43">
        <v>1.5702</v>
      </c>
      <c r="H1225" s="41">
        <v>2</v>
      </c>
      <c r="I1225" s="42">
        <v>0.75</v>
      </c>
      <c r="J1225" s="42">
        <v>0.25</v>
      </c>
      <c r="K1225" s="42">
        <v>0.25</v>
      </c>
      <c r="L1225" s="42">
        <v>1.7500000000000002</v>
      </c>
      <c r="M1225" s="43">
        <v>0.25</v>
      </c>
      <c r="N1225" s="44">
        <v>1.3015000000000001</v>
      </c>
      <c r="O1225" s="44">
        <v>0.91339999999999999</v>
      </c>
      <c r="P1225" s="41">
        <v>1.3232000000000002</v>
      </c>
      <c r="Q1225" s="44">
        <v>0.74250000000000005</v>
      </c>
      <c r="R1225" s="44">
        <v>0.73089999999999999</v>
      </c>
      <c r="S1225" s="44">
        <v>1.7843000000000002</v>
      </c>
      <c r="T1225" s="41">
        <v>0.71419999999999995</v>
      </c>
      <c r="U1225" s="42">
        <v>1.0484</v>
      </c>
      <c r="V1225" s="43">
        <v>2.2031999999999998</v>
      </c>
      <c r="W1225" s="41">
        <v>1.4985999999999999</v>
      </c>
      <c r="X1225" s="42">
        <v>1.1365000000000001</v>
      </c>
      <c r="Y1225" s="43">
        <v>0.85769999999999991</v>
      </c>
      <c r="Z1225" s="54"/>
      <c r="AA1225" s="55"/>
      <c r="AB1225" s="55"/>
      <c r="AC1225" s="56"/>
    </row>
    <row r="1226" spans="1:29" x14ac:dyDescent="0.15">
      <c r="A1226" s="25"/>
      <c r="C1226" s="29" t="s">
        <v>617</v>
      </c>
      <c r="D1226" s="40">
        <v>1.2019</v>
      </c>
      <c r="E1226" s="41">
        <v>0.6966</v>
      </c>
      <c r="F1226" s="42">
        <v>1.4114</v>
      </c>
      <c r="G1226" s="43">
        <v>1.1545000000000001</v>
      </c>
      <c r="H1226" s="41">
        <v>3</v>
      </c>
      <c r="I1226" s="42">
        <v>0.75</v>
      </c>
      <c r="J1226" s="42">
        <v>0.25</v>
      </c>
      <c r="K1226" s="42">
        <v>0.25</v>
      </c>
      <c r="L1226" s="42">
        <v>0</v>
      </c>
      <c r="M1226" s="43">
        <v>0</v>
      </c>
      <c r="N1226" s="44">
        <v>1.6705000000000001</v>
      </c>
      <c r="O1226" s="44">
        <v>0.73980000000000001</v>
      </c>
      <c r="P1226" s="41">
        <v>0.63039999999999996</v>
      </c>
      <c r="Q1226" s="44">
        <v>0.51590000000000003</v>
      </c>
      <c r="R1226" s="44">
        <v>1.5147999999999999</v>
      </c>
      <c r="S1226" s="44">
        <v>2.4156</v>
      </c>
      <c r="T1226" s="41">
        <v>0.83560000000000001</v>
      </c>
      <c r="U1226" s="42">
        <v>2.0207999999999999</v>
      </c>
      <c r="V1226" s="43">
        <v>1.2637</v>
      </c>
      <c r="W1226" s="41">
        <v>1.1539000000000001</v>
      </c>
      <c r="X1226" s="42">
        <v>1.4141000000000001</v>
      </c>
      <c r="Y1226" s="43">
        <v>1.042</v>
      </c>
      <c r="Z1226" s="54"/>
      <c r="AA1226" s="55"/>
      <c r="AB1226" s="55"/>
      <c r="AC1226" s="56"/>
    </row>
    <row r="1227" spans="1:29" x14ac:dyDescent="0.15">
      <c r="A1227" s="25"/>
      <c r="C1227" s="29" t="s">
        <v>684</v>
      </c>
      <c r="D1227" s="40">
        <v>0.56769999999999998</v>
      </c>
      <c r="E1227" s="41">
        <v>0</v>
      </c>
      <c r="F1227" s="42">
        <v>0.78289999999999993</v>
      </c>
      <c r="G1227" s="43">
        <v>0.5252</v>
      </c>
      <c r="H1227" s="41">
        <v>0.75</v>
      </c>
      <c r="I1227" s="42">
        <v>0.75</v>
      </c>
      <c r="J1227" s="42">
        <v>0</v>
      </c>
      <c r="K1227" s="42">
        <v>0.5</v>
      </c>
      <c r="L1227" s="42">
        <v>0.5</v>
      </c>
      <c r="M1227" s="43">
        <v>0.25</v>
      </c>
      <c r="N1227" s="44">
        <v>0.80779999999999996</v>
      </c>
      <c r="O1227" s="44">
        <v>0.33110000000000001</v>
      </c>
      <c r="P1227" s="41">
        <v>0</v>
      </c>
      <c r="Q1227" s="44">
        <v>0.91699999999999993</v>
      </c>
      <c r="R1227" s="44">
        <v>0.92689999999999995</v>
      </c>
      <c r="S1227" s="44">
        <v>0.35389999999999999</v>
      </c>
      <c r="T1227" s="41">
        <v>0.3362</v>
      </c>
      <c r="U1227" s="42">
        <v>0.57720000000000005</v>
      </c>
      <c r="V1227" s="43">
        <v>1.1676</v>
      </c>
      <c r="W1227" s="41">
        <v>0.76439999999999997</v>
      </c>
      <c r="X1227" s="42">
        <v>0.85240000000000005</v>
      </c>
      <c r="Y1227" s="43">
        <v>0.19409999999999999</v>
      </c>
      <c r="Z1227" s="54"/>
      <c r="AA1227" s="55"/>
      <c r="AB1227" s="55"/>
      <c r="AC1227" s="56"/>
    </row>
    <row r="1228" spans="1:29" x14ac:dyDescent="0.15">
      <c r="A1228" s="25"/>
      <c r="C1228" s="29" t="s">
        <v>616</v>
      </c>
      <c r="D1228" s="40">
        <v>96.764200000000002</v>
      </c>
      <c r="E1228" s="41">
        <v>97.191099999999992</v>
      </c>
      <c r="F1228" s="42">
        <v>97.2179</v>
      </c>
      <c r="G1228" s="43">
        <v>96.272199999999998</v>
      </c>
      <c r="H1228" s="41">
        <v>94</v>
      </c>
      <c r="I1228" s="42">
        <v>97.25</v>
      </c>
      <c r="J1228" s="42">
        <v>99.5</v>
      </c>
      <c r="K1228" s="42">
        <v>97.75</v>
      </c>
      <c r="L1228" s="42">
        <v>97.75</v>
      </c>
      <c r="M1228" s="43">
        <v>99.5</v>
      </c>
      <c r="N1228" s="44">
        <v>95.934600000000003</v>
      </c>
      <c r="O1228" s="44">
        <v>97.582300000000004</v>
      </c>
      <c r="P1228" s="41">
        <v>97.328000000000003</v>
      </c>
      <c r="Q1228" s="44">
        <v>97.380299999999991</v>
      </c>
      <c r="R1228" s="44">
        <v>96.827399999999997</v>
      </c>
      <c r="S1228" s="44">
        <v>95.186199999999999</v>
      </c>
      <c r="T1228" s="41">
        <v>97.909500000000008</v>
      </c>
      <c r="U1228" s="42">
        <v>96.022599999999997</v>
      </c>
      <c r="V1228" s="43">
        <v>94.563699999999997</v>
      </c>
      <c r="W1228" s="41">
        <v>95.851100000000002</v>
      </c>
      <c r="X1228" s="42">
        <v>96.519900000000007</v>
      </c>
      <c r="Y1228" s="43">
        <v>97.498199999999997</v>
      </c>
      <c r="Z1228" s="54"/>
      <c r="AA1228" s="55"/>
      <c r="AB1228" s="55"/>
      <c r="AC1228" s="56"/>
    </row>
    <row r="1229" spans="1:29" x14ac:dyDescent="0.15">
      <c r="A1229" s="25"/>
      <c r="C1229" s="29" t="s">
        <v>545</v>
      </c>
      <c r="D1229" s="40">
        <v>0.36</v>
      </c>
      <c r="E1229" s="41">
        <v>0.25579999999999997</v>
      </c>
      <c r="F1229" s="42">
        <v>0.24810000000000001</v>
      </c>
      <c r="G1229" s="43">
        <v>0.47800000000000004</v>
      </c>
      <c r="H1229" s="41">
        <v>0.25</v>
      </c>
      <c r="I1229" s="42">
        <v>0.5</v>
      </c>
      <c r="J1229" s="42">
        <v>0</v>
      </c>
      <c r="K1229" s="42">
        <v>1.25</v>
      </c>
      <c r="L1229" s="42">
        <v>0</v>
      </c>
      <c r="M1229" s="43">
        <v>0</v>
      </c>
      <c r="N1229" s="44">
        <v>0.28560000000000002</v>
      </c>
      <c r="O1229" s="44">
        <v>0.43340000000000001</v>
      </c>
      <c r="P1229" s="41">
        <v>0.71850000000000003</v>
      </c>
      <c r="Q1229" s="44">
        <v>0.44419999999999998</v>
      </c>
      <c r="R1229" s="44">
        <v>0</v>
      </c>
      <c r="S1229" s="44">
        <v>0.25990000000000002</v>
      </c>
      <c r="T1229" s="41">
        <v>0.20449999999999999</v>
      </c>
      <c r="U1229" s="42">
        <v>0.33100000000000002</v>
      </c>
      <c r="V1229" s="43">
        <v>0.80180000000000007</v>
      </c>
      <c r="W1229" s="41">
        <v>0.73209999999999997</v>
      </c>
      <c r="X1229" s="42">
        <v>7.7100000000000002E-2</v>
      </c>
      <c r="Y1229" s="43">
        <v>0.40800000000000003</v>
      </c>
      <c r="Z1229" s="54"/>
      <c r="AA1229" s="55"/>
      <c r="AB1229" s="55"/>
      <c r="AC1229" s="56"/>
    </row>
    <row r="1230" spans="1:29" x14ac:dyDescent="0.15">
      <c r="A1230" s="25"/>
      <c r="D1230" s="40"/>
      <c r="E1230" s="41"/>
      <c r="F1230" s="42"/>
      <c r="G1230" s="43"/>
      <c r="H1230" s="41"/>
      <c r="I1230" s="42"/>
      <c r="J1230" s="42"/>
      <c r="K1230" s="42"/>
      <c r="L1230" s="42"/>
      <c r="M1230" s="43"/>
      <c r="N1230" s="44"/>
      <c r="O1230" s="44"/>
      <c r="P1230" s="41"/>
      <c r="Q1230" s="44"/>
      <c r="R1230" s="44"/>
      <c r="S1230" s="44"/>
      <c r="T1230" s="41"/>
      <c r="U1230" s="42"/>
      <c r="V1230" s="43"/>
      <c r="W1230" s="41"/>
      <c r="X1230" s="42"/>
      <c r="Y1230" s="43"/>
      <c r="Z1230" s="44"/>
      <c r="AA1230" s="44"/>
      <c r="AB1230" s="44"/>
      <c r="AC1230" s="43"/>
    </row>
    <row r="1231" spans="1:29" ht="28" x14ac:dyDescent="0.15">
      <c r="A1231" s="25"/>
      <c r="B1231" s="24" t="s">
        <v>333</v>
      </c>
      <c r="C1231" s="30" t="s">
        <v>334</v>
      </c>
      <c r="D1231" s="40"/>
      <c r="E1231" s="41"/>
      <c r="F1231" s="42"/>
      <c r="G1231" s="43"/>
      <c r="H1231" s="41"/>
      <c r="I1231" s="42"/>
      <c r="J1231" s="42"/>
      <c r="K1231" s="42"/>
      <c r="L1231" s="42"/>
      <c r="M1231" s="43"/>
      <c r="N1231" s="44"/>
      <c r="O1231" s="44"/>
      <c r="P1231" s="41"/>
      <c r="Q1231" s="44"/>
      <c r="R1231" s="44"/>
      <c r="S1231" s="44"/>
      <c r="T1231" s="41"/>
      <c r="U1231" s="42"/>
      <c r="V1231" s="43"/>
      <c r="W1231" s="41"/>
      <c r="X1231" s="42"/>
      <c r="Y1231" s="43"/>
      <c r="Z1231" s="44"/>
      <c r="AA1231" s="44"/>
      <c r="AB1231" s="44"/>
      <c r="AC1231" s="43"/>
    </row>
    <row r="1232" spans="1:29" x14ac:dyDescent="0.15">
      <c r="A1232" s="25"/>
      <c r="C1232" s="29" t="s">
        <v>38</v>
      </c>
      <c r="D1232" s="40">
        <v>58.749300000000005</v>
      </c>
      <c r="E1232" s="41">
        <v>45.890599999999999</v>
      </c>
      <c r="F1232" s="42">
        <v>58.110599999999998</v>
      </c>
      <c r="G1232" s="43">
        <v>61.895099999999999</v>
      </c>
      <c r="H1232" s="41">
        <v>61</v>
      </c>
      <c r="I1232" s="42">
        <v>59.25</v>
      </c>
      <c r="J1232" s="42">
        <v>55.75</v>
      </c>
      <c r="K1232" s="42">
        <v>48</v>
      </c>
      <c r="L1232" s="42">
        <v>65</v>
      </c>
      <c r="M1232" s="43">
        <v>60.750000000000007</v>
      </c>
      <c r="N1232" s="44">
        <v>61.593600000000002</v>
      </c>
      <c r="O1232" s="44">
        <v>55.944400000000002</v>
      </c>
      <c r="P1232" s="41">
        <v>59.286899999999996</v>
      </c>
      <c r="Q1232" s="44">
        <v>57.134599999999999</v>
      </c>
      <c r="R1232" s="44">
        <v>65.391199999999998</v>
      </c>
      <c r="S1232" s="44">
        <v>53.571599999999997</v>
      </c>
      <c r="T1232" s="41">
        <v>53.036999999999999</v>
      </c>
      <c r="U1232" s="42">
        <v>64.428200000000004</v>
      </c>
      <c r="V1232" s="43">
        <v>67.693299999999994</v>
      </c>
      <c r="W1232" s="41">
        <v>68.650500000000008</v>
      </c>
      <c r="X1232" s="42">
        <v>60.866799999999998</v>
      </c>
      <c r="Y1232" s="43">
        <v>51.114099999999993</v>
      </c>
      <c r="Z1232" s="54"/>
      <c r="AA1232" s="54"/>
      <c r="AB1232" s="55"/>
      <c r="AC1232" s="56"/>
    </row>
    <row r="1233" spans="1:29" x14ac:dyDescent="0.15">
      <c r="A1233" s="25"/>
      <c r="C1233" s="29" t="s">
        <v>335</v>
      </c>
      <c r="D1233" s="40">
        <v>40.776699999999998</v>
      </c>
      <c r="E1233" s="41">
        <v>54.109399999999994</v>
      </c>
      <c r="F1233" s="42">
        <v>41.447400000000002</v>
      </c>
      <c r="G1233" s="43">
        <v>37.493200000000002</v>
      </c>
      <c r="H1233" s="41">
        <v>38.75</v>
      </c>
      <c r="I1233" s="42">
        <v>39.75</v>
      </c>
      <c r="J1233" s="42">
        <v>44.25</v>
      </c>
      <c r="K1233" s="42">
        <v>51.5</v>
      </c>
      <c r="L1233" s="42">
        <v>34.5</v>
      </c>
      <c r="M1233" s="43">
        <v>39.25</v>
      </c>
      <c r="N1233" s="44">
        <v>38.2074</v>
      </c>
      <c r="O1233" s="44">
        <v>43.310400000000001</v>
      </c>
      <c r="P1233" s="41">
        <v>39.822699999999998</v>
      </c>
      <c r="Q1233" s="44">
        <v>42.274099999999997</v>
      </c>
      <c r="R1233" s="44">
        <v>34.490600000000001</v>
      </c>
      <c r="S1233" s="44">
        <v>46.165299999999995</v>
      </c>
      <c r="T1233" s="41">
        <v>46.616700000000002</v>
      </c>
      <c r="U1233" s="42">
        <v>35.269800000000004</v>
      </c>
      <c r="V1233" s="43">
        <v>31.305500000000002</v>
      </c>
      <c r="W1233" s="41">
        <v>30.740000000000002</v>
      </c>
      <c r="X1233" s="42">
        <v>38.783699999999996</v>
      </c>
      <c r="Y1233" s="43">
        <v>48.372</v>
      </c>
      <c r="Z1233" s="54"/>
      <c r="AA1233" s="54"/>
      <c r="AB1233" s="55"/>
      <c r="AC1233" s="56"/>
    </row>
    <row r="1234" spans="1:29" x14ac:dyDescent="0.15">
      <c r="A1234" s="25"/>
      <c r="C1234" s="29" t="s">
        <v>545</v>
      </c>
      <c r="D1234" s="40">
        <v>0.47400000000000003</v>
      </c>
      <c r="E1234" s="41">
        <v>0</v>
      </c>
      <c r="F1234" s="42">
        <v>0.44200000000000006</v>
      </c>
      <c r="G1234" s="43">
        <v>0.61170000000000002</v>
      </c>
      <c r="H1234" s="41">
        <v>0.25</v>
      </c>
      <c r="I1234" s="42">
        <v>1</v>
      </c>
      <c r="J1234" s="42">
        <v>0</v>
      </c>
      <c r="K1234" s="42">
        <v>0.5</v>
      </c>
      <c r="L1234" s="42">
        <v>0.5</v>
      </c>
      <c r="M1234" s="43">
        <v>0</v>
      </c>
      <c r="N1234" s="44">
        <v>0.19910000000000003</v>
      </c>
      <c r="O1234" s="44">
        <v>0.74520000000000008</v>
      </c>
      <c r="P1234" s="41">
        <v>0.89029999999999998</v>
      </c>
      <c r="Q1234" s="44">
        <v>0.59129999999999994</v>
      </c>
      <c r="R1234" s="44">
        <v>0.11820000000000001</v>
      </c>
      <c r="S1234" s="44">
        <v>0.2631</v>
      </c>
      <c r="T1234" s="41">
        <v>0.3463</v>
      </c>
      <c r="U1234" s="42">
        <v>0.30199999999999999</v>
      </c>
      <c r="V1234" s="43">
        <v>1.0012000000000001</v>
      </c>
      <c r="W1234" s="41">
        <v>0.60949999999999993</v>
      </c>
      <c r="X1234" s="42">
        <v>0.34949999999999998</v>
      </c>
      <c r="Y1234" s="43">
        <v>0.51390000000000002</v>
      </c>
      <c r="Z1234" s="54"/>
      <c r="AA1234" s="54"/>
      <c r="AB1234" s="55"/>
      <c r="AC1234" s="56"/>
    </row>
    <row r="1235" spans="1:29" x14ac:dyDescent="0.15">
      <c r="A1235" s="25"/>
      <c r="D1235" s="40"/>
      <c r="E1235" s="41"/>
      <c r="F1235" s="42"/>
      <c r="G1235" s="43"/>
      <c r="H1235" s="41"/>
      <c r="I1235" s="42"/>
      <c r="J1235" s="42"/>
      <c r="K1235" s="42"/>
      <c r="L1235" s="42"/>
      <c r="M1235" s="43"/>
      <c r="N1235" s="44"/>
      <c r="O1235" s="44"/>
      <c r="P1235" s="41"/>
      <c r="Q1235" s="44"/>
      <c r="R1235" s="44"/>
      <c r="S1235" s="44"/>
      <c r="T1235" s="41"/>
      <c r="U1235" s="42"/>
      <c r="V1235" s="43"/>
      <c r="W1235" s="41"/>
      <c r="X1235" s="42"/>
      <c r="Y1235" s="43"/>
      <c r="Z1235" s="44"/>
      <c r="AA1235" s="44"/>
      <c r="AB1235" s="44"/>
      <c r="AC1235" s="43"/>
    </row>
    <row r="1236" spans="1:29" ht="28" x14ac:dyDescent="0.15">
      <c r="A1236" s="25"/>
      <c r="B1236" s="24" t="s">
        <v>336</v>
      </c>
      <c r="C1236" s="30" t="s">
        <v>337</v>
      </c>
      <c r="D1236" s="40"/>
      <c r="E1236" s="41"/>
      <c r="F1236" s="42"/>
      <c r="G1236" s="43"/>
      <c r="H1236" s="41"/>
      <c r="I1236" s="42"/>
      <c r="J1236" s="42"/>
      <c r="K1236" s="42"/>
      <c r="L1236" s="42"/>
      <c r="M1236" s="43"/>
      <c r="N1236" s="44"/>
      <c r="O1236" s="44"/>
      <c r="P1236" s="41"/>
      <c r="Q1236" s="44"/>
      <c r="R1236" s="44"/>
      <c r="S1236" s="44"/>
      <c r="T1236" s="41"/>
      <c r="U1236" s="42"/>
      <c r="V1236" s="43"/>
      <c r="W1236" s="41"/>
      <c r="X1236" s="42"/>
      <c r="Y1236" s="43"/>
      <c r="Z1236" s="44"/>
      <c r="AA1236" s="44"/>
      <c r="AB1236" s="44"/>
      <c r="AC1236" s="43"/>
    </row>
    <row r="1237" spans="1:29" x14ac:dyDescent="0.15">
      <c r="A1237" s="25"/>
      <c r="C1237" s="29" t="s">
        <v>38</v>
      </c>
      <c r="D1237" s="40">
        <v>29.270699999999998</v>
      </c>
      <c r="E1237" s="41">
        <v>20.035499999999999</v>
      </c>
      <c r="F1237" s="42">
        <v>29.884899999999998</v>
      </c>
      <c r="G1237" s="43">
        <v>30.725200000000001</v>
      </c>
      <c r="H1237" s="41">
        <v>31</v>
      </c>
      <c r="I1237" s="42">
        <v>32.5</v>
      </c>
      <c r="J1237" s="42">
        <v>26</v>
      </c>
      <c r="K1237" s="42">
        <v>26</v>
      </c>
      <c r="L1237" s="42">
        <v>26</v>
      </c>
      <c r="M1237" s="43">
        <v>23.25</v>
      </c>
      <c r="N1237" s="44">
        <v>32.012300000000003</v>
      </c>
      <c r="O1237" s="44">
        <v>26.5672</v>
      </c>
      <c r="P1237" s="41">
        <v>31.315199999999997</v>
      </c>
      <c r="Q1237" s="44">
        <v>31.587700000000002</v>
      </c>
      <c r="R1237" s="44">
        <v>32.457000000000001</v>
      </c>
      <c r="S1237" s="44">
        <v>20.583399999999997</v>
      </c>
      <c r="T1237" s="41">
        <v>22.661200000000001</v>
      </c>
      <c r="U1237" s="42">
        <v>30.370799999999999</v>
      </c>
      <c r="V1237" s="43">
        <v>45.1571</v>
      </c>
      <c r="W1237" s="41">
        <v>40.523699999999998</v>
      </c>
      <c r="X1237" s="42">
        <v>28.712399999999999</v>
      </c>
      <c r="Y1237" s="43">
        <v>23.1874</v>
      </c>
      <c r="Z1237" s="54"/>
      <c r="AA1237" s="54"/>
      <c r="AB1237" s="55"/>
      <c r="AC1237" s="56"/>
    </row>
    <row r="1238" spans="1:29" x14ac:dyDescent="0.15">
      <c r="A1238" s="25"/>
      <c r="C1238" s="29" t="s">
        <v>335</v>
      </c>
      <c r="D1238" s="40">
        <v>69.909099999999995</v>
      </c>
      <c r="E1238" s="41">
        <v>79.328900000000004</v>
      </c>
      <c r="F1238" s="42">
        <v>69.302299999999988</v>
      </c>
      <c r="G1238" s="43">
        <v>68.400499999999994</v>
      </c>
      <c r="H1238" s="41">
        <v>68.5</v>
      </c>
      <c r="I1238" s="42">
        <v>65.75</v>
      </c>
      <c r="J1238" s="42">
        <v>74</v>
      </c>
      <c r="K1238" s="42">
        <v>73.25</v>
      </c>
      <c r="L1238" s="42">
        <v>73.25</v>
      </c>
      <c r="M1238" s="43">
        <v>76.75</v>
      </c>
      <c r="N1238" s="44">
        <v>67.588099999999997</v>
      </c>
      <c r="O1238" s="44">
        <v>72.197900000000004</v>
      </c>
      <c r="P1238" s="41">
        <v>67.675899999999999</v>
      </c>
      <c r="Q1238" s="44">
        <v>67.574799999999996</v>
      </c>
      <c r="R1238" s="44">
        <v>66.736199999999997</v>
      </c>
      <c r="S1238" s="44">
        <v>78.799499999999995</v>
      </c>
      <c r="T1238" s="41">
        <v>76.675000000000011</v>
      </c>
      <c r="U1238" s="42">
        <v>69.025099999999995</v>
      </c>
      <c r="V1238" s="43">
        <v>53.370200000000004</v>
      </c>
      <c r="W1238" s="41">
        <v>58.131699999999995</v>
      </c>
      <c r="X1238" s="42">
        <v>70.861099999999993</v>
      </c>
      <c r="Y1238" s="43">
        <v>75.927500000000009</v>
      </c>
      <c r="Z1238" s="54"/>
      <c r="AA1238" s="54"/>
      <c r="AB1238" s="55"/>
      <c r="AC1238" s="56"/>
    </row>
    <row r="1239" spans="1:29" x14ac:dyDescent="0.15">
      <c r="A1239" s="25"/>
      <c r="C1239" s="29" t="s">
        <v>545</v>
      </c>
      <c r="D1239" s="40">
        <v>0.82019999999999993</v>
      </c>
      <c r="E1239" s="41">
        <v>0.63559999999999994</v>
      </c>
      <c r="F1239" s="42">
        <v>0.81270000000000009</v>
      </c>
      <c r="G1239" s="43">
        <v>0.87430000000000008</v>
      </c>
      <c r="H1239" s="41">
        <v>0.5</v>
      </c>
      <c r="I1239" s="42">
        <v>1.7500000000000002</v>
      </c>
      <c r="J1239" s="42">
        <v>0</v>
      </c>
      <c r="K1239" s="42">
        <v>0.75</v>
      </c>
      <c r="L1239" s="42">
        <v>0.75</v>
      </c>
      <c r="M1239" s="43">
        <v>0</v>
      </c>
      <c r="N1239" s="44">
        <v>0.39960000000000001</v>
      </c>
      <c r="O1239" s="44">
        <v>1.2349000000000001</v>
      </c>
      <c r="P1239" s="41">
        <v>1.0089000000000001</v>
      </c>
      <c r="Q1239" s="44">
        <v>0.83750000000000002</v>
      </c>
      <c r="R1239" s="44">
        <v>0.80680000000000007</v>
      </c>
      <c r="S1239" s="44">
        <v>0.61709999999999998</v>
      </c>
      <c r="T1239" s="41">
        <v>0.66379999999999995</v>
      </c>
      <c r="U1239" s="42">
        <v>0.60410000000000008</v>
      </c>
      <c r="V1239" s="43">
        <v>1.4725999999999999</v>
      </c>
      <c r="W1239" s="41">
        <v>1.3446</v>
      </c>
      <c r="X1239" s="42">
        <v>0.42659999999999998</v>
      </c>
      <c r="Y1239" s="43">
        <v>0.8852000000000001</v>
      </c>
      <c r="Z1239" s="54"/>
      <c r="AA1239" s="54"/>
      <c r="AB1239" s="55"/>
      <c r="AC1239" s="56"/>
    </row>
    <row r="1240" spans="1:29" x14ac:dyDescent="0.15">
      <c r="A1240" s="25"/>
      <c r="D1240" s="40"/>
      <c r="E1240" s="41"/>
      <c r="F1240" s="42"/>
      <c r="G1240" s="43"/>
      <c r="H1240" s="41"/>
      <c r="I1240" s="42"/>
      <c r="J1240" s="42"/>
      <c r="K1240" s="42"/>
      <c r="L1240" s="42"/>
      <c r="M1240" s="43"/>
      <c r="N1240" s="44"/>
      <c r="O1240" s="44"/>
      <c r="P1240" s="41"/>
      <c r="Q1240" s="44"/>
      <c r="R1240" s="44"/>
      <c r="S1240" s="44"/>
      <c r="T1240" s="41"/>
      <c r="U1240" s="42"/>
      <c r="V1240" s="43"/>
      <c r="W1240" s="41"/>
      <c r="X1240" s="42"/>
      <c r="Y1240" s="43"/>
      <c r="Z1240" s="44"/>
      <c r="AA1240" s="44"/>
      <c r="AB1240" s="44"/>
      <c r="AC1240" s="43"/>
    </row>
    <row r="1241" spans="1:29" ht="28" x14ac:dyDescent="0.15">
      <c r="A1241" s="25"/>
      <c r="B1241" s="24" t="s">
        <v>338</v>
      </c>
      <c r="C1241" s="30" t="s">
        <v>339</v>
      </c>
      <c r="D1241" s="40"/>
      <c r="E1241" s="41"/>
      <c r="F1241" s="42"/>
      <c r="G1241" s="43"/>
      <c r="H1241" s="41"/>
      <c r="I1241" s="42"/>
      <c r="J1241" s="42"/>
      <c r="K1241" s="42"/>
      <c r="L1241" s="42"/>
      <c r="M1241" s="43"/>
      <c r="N1241" s="44"/>
      <c r="O1241" s="44"/>
      <c r="P1241" s="41"/>
      <c r="Q1241" s="44"/>
      <c r="R1241" s="44"/>
      <c r="S1241" s="44"/>
      <c r="T1241" s="41"/>
      <c r="U1241" s="42"/>
      <c r="V1241" s="43"/>
      <c r="W1241" s="41"/>
      <c r="X1241" s="42"/>
      <c r="Y1241" s="43"/>
      <c r="Z1241" s="44"/>
      <c r="AA1241" s="44"/>
      <c r="AB1241" s="44"/>
      <c r="AC1241" s="43"/>
    </row>
    <row r="1242" spans="1:29" x14ac:dyDescent="0.15">
      <c r="A1242" s="25"/>
      <c r="C1242" s="29" t="s">
        <v>38</v>
      </c>
      <c r="D1242" s="40">
        <v>28.957500000000003</v>
      </c>
      <c r="E1242" s="41">
        <v>25.044100000000004</v>
      </c>
      <c r="F1242" s="42">
        <v>27.674199999999999</v>
      </c>
      <c r="G1242" s="43">
        <v>30.750100000000003</v>
      </c>
      <c r="H1242" s="41">
        <v>25.75</v>
      </c>
      <c r="I1242" s="42">
        <v>32</v>
      </c>
      <c r="J1242" s="42">
        <v>26.25</v>
      </c>
      <c r="K1242" s="42">
        <v>26.25</v>
      </c>
      <c r="L1242" s="42">
        <v>33.25</v>
      </c>
      <c r="M1242" s="43">
        <v>37.25</v>
      </c>
      <c r="N1242" s="44">
        <v>29.1065</v>
      </c>
      <c r="O1242" s="44">
        <v>28.810500000000001</v>
      </c>
      <c r="P1242" s="41">
        <v>28.950599999999998</v>
      </c>
      <c r="Q1242" s="44">
        <v>30.545299999999997</v>
      </c>
      <c r="R1242" s="44">
        <v>33.873999999999995</v>
      </c>
      <c r="S1242" s="44">
        <v>21.928599999999999</v>
      </c>
      <c r="T1242" s="41">
        <v>25.3521</v>
      </c>
      <c r="U1242" s="42">
        <v>31.064399999999999</v>
      </c>
      <c r="V1242" s="43">
        <v>36.205399999999997</v>
      </c>
      <c r="W1242" s="41">
        <v>33.959200000000003</v>
      </c>
      <c r="X1242" s="42">
        <v>30.011500000000002</v>
      </c>
      <c r="Y1242" s="43">
        <v>25.2087</v>
      </c>
      <c r="Z1242" s="54"/>
      <c r="AA1242" s="54"/>
      <c r="AB1242" s="55"/>
      <c r="AC1242" s="56"/>
    </row>
    <row r="1243" spans="1:29" x14ac:dyDescent="0.15">
      <c r="A1243" s="25"/>
      <c r="C1243" s="29" t="s">
        <v>335</v>
      </c>
      <c r="D1243" s="40">
        <v>70.068600000000004</v>
      </c>
      <c r="E1243" s="41">
        <v>73.428899999999999</v>
      </c>
      <c r="F1243" s="42">
        <v>71.230999999999995</v>
      </c>
      <c r="G1243" s="43">
        <v>68.493499999999997</v>
      </c>
      <c r="H1243" s="41">
        <v>73.5</v>
      </c>
      <c r="I1243" s="42">
        <v>66</v>
      </c>
      <c r="J1243" s="42">
        <v>73.5</v>
      </c>
      <c r="K1243" s="42">
        <v>73</v>
      </c>
      <c r="L1243" s="42">
        <v>66.25</v>
      </c>
      <c r="M1243" s="43">
        <v>62.749999999999993</v>
      </c>
      <c r="N1243" s="44">
        <v>70.197800000000001</v>
      </c>
      <c r="O1243" s="44">
        <v>69.941199999999995</v>
      </c>
      <c r="P1243" s="41">
        <v>70.3309</v>
      </c>
      <c r="Q1243" s="44">
        <v>68.371099999999998</v>
      </c>
      <c r="R1243" s="44">
        <v>65.120400000000004</v>
      </c>
      <c r="S1243" s="44">
        <v>76.970300000000009</v>
      </c>
      <c r="T1243" s="41">
        <v>73.717799999999997</v>
      </c>
      <c r="U1243" s="42">
        <v>68.633600000000001</v>
      </c>
      <c r="V1243" s="43">
        <v>61.959499999999998</v>
      </c>
      <c r="W1243" s="41">
        <v>64.487899999999996</v>
      </c>
      <c r="X1243" s="42">
        <v>69.447499999999991</v>
      </c>
      <c r="Y1243" s="43">
        <v>73.746499999999997</v>
      </c>
      <c r="Z1243" s="54"/>
      <c r="AA1243" s="54"/>
      <c r="AB1243" s="55"/>
      <c r="AC1243" s="56"/>
    </row>
    <row r="1244" spans="1:29" x14ac:dyDescent="0.15">
      <c r="A1244" s="25"/>
      <c r="C1244" s="29" t="s">
        <v>545</v>
      </c>
      <c r="D1244" s="40">
        <v>0.97400000000000009</v>
      </c>
      <c r="E1244" s="41">
        <v>1.5270000000000001</v>
      </c>
      <c r="F1244" s="42">
        <v>1.0948</v>
      </c>
      <c r="G1244" s="43">
        <v>0.75640000000000007</v>
      </c>
      <c r="H1244" s="41">
        <v>0.75</v>
      </c>
      <c r="I1244" s="42">
        <v>2</v>
      </c>
      <c r="J1244" s="42">
        <v>0.25</v>
      </c>
      <c r="K1244" s="42">
        <v>0.75</v>
      </c>
      <c r="L1244" s="42">
        <v>0.5</v>
      </c>
      <c r="M1244" s="43">
        <v>0</v>
      </c>
      <c r="N1244" s="44">
        <v>0.69569999999999999</v>
      </c>
      <c r="O1244" s="44">
        <v>1.2484</v>
      </c>
      <c r="P1244" s="41">
        <v>0.71850000000000003</v>
      </c>
      <c r="Q1244" s="44">
        <v>1.0836000000000001</v>
      </c>
      <c r="R1244" s="44">
        <v>1.0056</v>
      </c>
      <c r="S1244" s="44">
        <v>1.101</v>
      </c>
      <c r="T1244" s="41">
        <v>0.93010000000000004</v>
      </c>
      <c r="U1244" s="42">
        <v>0.30199999999999999</v>
      </c>
      <c r="V1244" s="43">
        <v>1.8351</v>
      </c>
      <c r="W1244" s="41">
        <v>1.5528999999999999</v>
      </c>
      <c r="X1244" s="42">
        <v>0.54100000000000004</v>
      </c>
      <c r="Y1244" s="43">
        <v>1.0448000000000002</v>
      </c>
      <c r="Z1244" s="54"/>
      <c r="AA1244" s="54"/>
      <c r="AB1244" s="55"/>
      <c r="AC1244" s="56"/>
    </row>
    <row r="1245" spans="1:29" x14ac:dyDescent="0.15">
      <c r="A1245" s="25"/>
      <c r="D1245" s="40"/>
      <c r="E1245" s="41"/>
      <c r="F1245" s="42"/>
      <c r="G1245" s="43"/>
      <c r="H1245" s="41"/>
      <c r="I1245" s="42"/>
      <c r="J1245" s="42"/>
      <c r="K1245" s="42"/>
      <c r="L1245" s="42"/>
      <c r="M1245" s="43"/>
      <c r="N1245" s="44"/>
      <c r="O1245" s="44"/>
      <c r="P1245" s="41"/>
      <c r="Q1245" s="44"/>
      <c r="R1245" s="44"/>
      <c r="S1245" s="44"/>
      <c r="T1245" s="41"/>
      <c r="U1245" s="42"/>
      <c r="V1245" s="43"/>
      <c r="W1245" s="41"/>
      <c r="X1245" s="42"/>
      <c r="Y1245" s="43"/>
      <c r="Z1245" s="44"/>
      <c r="AA1245" s="44"/>
      <c r="AB1245" s="44"/>
      <c r="AC1245" s="43"/>
    </row>
    <row r="1246" spans="1:29" x14ac:dyDescent="0.15">
      <c r="A1246" s="25"/>
      <c r="B1246" s="24" t="s">
        <v>340</v>
      </c>
      <c r="C1246" s="30" t="s">
        <v>341</v>
      </c>
      <c r="D1246" s="40"/>
      <c r="E1246" s="41"/>
      <c r="F1246" s="42"/>
      <c r="G1246" s="43"/>
      <c r="H1246" s="41"/>
      <c r="I1246" s="42"/>
      <c r="J1246" s="42"/>
      <c r="K1246" s="42"/>
      <c r="L1246" s="42"/>
      <c r="M1246" s="43"/>
      <c r="N1246" s="44"/>
      <c r="O1246" s="44"/>
      <c r="P1246" s="41"/>
      <c r="Q1246" s="44"/>
      <c r="R1246" s="44"/>
      <c r="S1246" s="44"/>
      <c r="T1246" s="41"/>
      <c r="U1246" s="42"/>
      <c r="V1246" s="43"/>
      <c r="W1246" s="41"/>
      <c r="X1246" s="42"/>
      <c r="Y1246" s="43"/>
      <c r="Z1246" s="44"/>
      <c r="AA1246" s="44"/>
      <c r="AB1246" s="44"/>
      <c r="AC1246" s="43"/>
    </row>
    <row r="1247" spans="1:29" x14ac:dyDescent="0.15">
      <c r="A1247" s="25"/>
      <c r="C1247" s="29" t="s">
        <v>342</v>
      </c>
      <c r="D1247" s="40">
        <v>5.9981</v>
      </c>
      <c r="E1247" s="41">
        <v>14.5847</v>
      </c>
      <c r="F1247" s="42">
        <v>5.7373000000000003</v>
      </c>
      <c r="G1247" s="43">
        <v>4.1566000000000001</v>
      </c>
      <c r="H1247" s="41">
        <v>4.5</v>
      </c>
      <c r="I1247" s="42">
        <v>6</v>
      </c>
      <c r="J1247" s="42">
        <v>5.5</v>
      </c>
      <c r="K1247" s="42">
        <v>9.75</v>
      </c>
      <c r="L1247" s="42">
        <v>7.75</v>
      </c>
      <c r="M1247" s="43">
        <v>3.5000000000000004</v>
      </c>
      <c r="N1247" s="44">
        <v>6.3516000000000004</v>
      </c>
      <c r="O1247" s="44">
        <v>5.6494999999999997</v>
      </c>
      <c r="P1247" s="41">
        <v>8.0821000000000005</v>
      </c>
      <c r="Q1247" s="44">
        <v>5.4946000000000002</v>
      </c>
      <c r="R1247" s="44">
        <v>5.62</v>
      </c>
      <c r="S1247" s="44">
        <v>4.8658000000000001</v>
      </c>
      <c r="T1247" s="41">
        <v>6.6898</v>
      </c>
      <c r="U1247" s="42">
        <v>7.2886000000000006</v>
      </c>
      <c r="V1247" s="43">
        <v>2.7770999999999999</v>
      </c>
      <c r="W1247" s="41">
        <v>3.431</v>
      </c>
      <c r="X1247" s="42">
        <v>5.1492999999999993</v>
      </c>
      <c r="Y1247" s="43">
        <v>8.3178999999999998</v>
      </c>
      <c r="Z1247" s="54"/>
      <c r="AA1247" s="54"/>
      <c r="AB1247" s="55"/>
      <c r="AC1247" s="56"/>
    </row>
    <row r="1248" spans="1:29" x14ac:dyDescent="0.15">
      <c r="A1248" s="25"/>
      <c r="C1248" s="29">
        <v>2</v>
      </c>
      <c r="D1248" s="40">
        <v>4.5659000000000001</v>
      </c>
      <c r="E1248" s="41">
        <v>6.2634999999999996</v>
      </c>
      <c r="F1248" s="42">
        <v>4.3357000000000001</v>
      </c>
      <c r="G1248" s="43">
        <v>4.4013999999999998</v>
      </c>
      <c r="H1248" s="41">
        <v>2.5</v>
      </c>
      <c r="I1248" s="42">
        <v>4</v>
      </c>
      <c r="J1248" s="42">
        <v>5.75</v>
      </c>
      <c r="K1248" s="42">
        <v>8</v>
      </c>
      <c r="L1248" s="42">
        <v>5.75</v>
      </c>
      <c r="M1248" s="43">
        <v>7.2499999999999991</v>
      </c>
      <c r="N1248" s="44">
        <v>4.1280999999999999</v>
      </c>
      <c r="O1248" s="44">
        <v>4.9977</v>
      </c>
      <c r="P1248" s="41">
        <v>6.1783000000000001</v>
      </c>
      <c r="Q1248" s="44">
        <v>4.3561999999999994</v>
      </c>
      <c r="R1248" s="44">
        <v>3.6033000000000004</v>
      </c>
      <c r="S1248" s="44">
        <v>3.5933999999999999</v>
      </c>
      <c r="T1248" s="41">
        <v>4.6705000000000005</v>
      </c>
      <c r="U1248" s="42">
        <v>5.0336999999999996</v>
      </c>
      <c r="V1248" s="43">
        <v>3.7911000000000001</v>
      </c>
      <c r="W1248" s="41">
        <v>1.7904</v>
      </c>
      <c r="X1248" s="42">
        <v>5.1093000000000002</v>
      </c>
      <c r="Y1248" s="43">
        <v>5.6208</v>
      </c>
      <c r="Z1248" s="54"/>
      <c r="AA1248" s="54"/>
      <c r="AB1248" s="55"/>
      <c r="AC1248" s="56"/>
    </row>
    <row r="1249" spans="1:29" x14ac:dyDescent="0.15">
      <c r="A1249" s="25"/>
      <c r="C1249" s="29">
        <v>3</v>
      </c>
      <c r="D1249" s="40">
        <v>19.890699999999999</v>
      </c>
      <c r="E1249" s="41">
        <v>18.643000000000001</v>
      </c>
      <c r="F1249" s="42">
        <v>23.897600000000001</v>
      </c>
      <c r="G1249" s="43">
        <v>16.8992</v>
      </c>
      <c r="H1249" s="41">
        <v>19.5</v>
      </c>
      <c r="I1249" s="42">
        <v>19</v>
      </c>
      <c r="J1249" s="42">
        <v>20.5</v>
      </c>
      <c r="K1249" s="42">
        <v>25</v>
      </c>
      <c r="L1249" s="42">
        <v>19</v>
      </c>
      <c r="M1249" s="43">
        <v>15</v>
      </c>
      <c r="N1249" s="44">
        <v>21.254100000000001</v>
      </c>
      <c r="O1249" s="44">
        <v>18.546299999999999</v>
      </c>
      <c r="P1249" s="41">
        <v>23.763999999999999</v>
      </c>
      <c r="Q1249" s="44">
        <v>21.090600000000002</v>
      </c>
      <c r="R1249" s="44">
        <v>19.72</v>
      </c>
      <c r="S1249" s="44">
        <v>14.5618</v>
      </c>
      <c r="T1249" s="41">
        <v>19.112399999999997</v>
      </c>
      <c r="U1249" s="42">
        <v>22.642799999999998</v>
      </c>
      <c r="V1249" s="43">
        <v>18.966999999999999</v>
      </c>
      <c r="W1249" s="41">
        <v>18.533200000000001</v>
      </c>
      <c r="X1249" s="42">
        <v>22.0548</v>
      </c>
      <c r="Y1249" s="43">
        <v>18.818999999999999</v>
      </c>
      <c r="Z1249" s="54"/>
      <c r="AA1249" s="54"/>
      <c r="AB1249" s="55"/>
      <c r="AC1249" s="56"/>
    </row>
    <row r="1250" spans="1:29" x14ac:dyDescent="0.15">
      <c r="A1250" s="25"/>
      <c r="C1250" s="29">
        <v>4</v>
      </c>
      <c r="D1250" s="40">
        <v>27.860800000000001</v>
      </c>
      <c r="E1250" s="41">
        <v>22.253399999999999</v>
      </c>
      <c r="F1250" s="42">
        <v>29.296199999999999</v>
      </c>
      <c r="G1250" s="43">
        <v>28.009899999999998</v>
      </c>
      <c r="H1250" s="41">
        <v>25.75</v>
      </c>
      <c r="I1250" s="42">
        <v>29.75</v>
      </c>
      <c r="J1250" s="42">
        <v>32.5</v>
      </c>
      <c r="K1250" s="42">
        <v>27.250000000000004</v>
      </c>
      <c r="L1250" s="42">
        <v>25.25</v>
      </c>
      <c r="M1250" s="43">
        <v>23.75</v>
      </c>
      <c r="N1250" s="44">
        <v>28.6036</v>
      </c>
      <c r="O1250" s="44">
        <v>27.128299999999999</v>
      </c>
      <c r="P1250" s="41">
        <v>29.930200000000003</v>
      </c>
      <c r="Q1250" s="44">
        <v>28.875800000000002</v>
      </c>
      <c r="R1250" s="44">
        <v>28.457599999999999</v>
      </c>
      <c r="S1250" s="44">
        <v>23.9359</v>
      </c>
      <c r="T1250" s="41">
        <v>25.759300000000003</v>
      </c>
      <c r="U1250" s="42">
        <v>29.894100000000002</v>
      </c>
      <c r="V1250" s="43">
        <v>31.2361</v>
      </c>
      <c r="W1250" s="41">
        <v>29.7881</v>
      </c>
      <c r="X1250" s="42">
        <v>28.322999999999997</v>
      </c>
      <c r="Y1250" s="43">
        <v>26.439</v>
      </c>
      <c r="Z1250" s="54"/>
      <c r="AA1250" s="54"/>
      <c r="AB1250" s="55"/>
      <c r="AC1250" s="56"/>
    </row>
    <row r="1251" spans="1:29" x14ac:dyDescent="0.15">
      <c r="A1251" s="25"/>
      <c r="C1251" s="29" t="s">
        <v>343</v>
      </c>
      <c r="D1251" s="40">
        <v>41.259499999999996</v>
      </c>
      <c r="E1251" s="41">
        <v>37.938499999999998</v>
      </c>
      <c r="F1251" s="42">
        <v>36.485199999999999</v>
      </c>
      <c r="G1251" s="43">
        <v>45.935600000000001</v>
      </c>
      <c r="H1251" s="41">
        <v>47.75</v>
      </c>
      <c r="I1251" s="42">
        <v>40.5</v>
      </c>
      <c r="J1251" s="42">
        <v>35.25</v>
      </c>
      <c r="K1251" s="42">
        <v>29.25</v>
      </c>
      <c r="L1251" s="42">
        <v>41.75</v>
      </c>
      <c r="M1251" s="43">
        <v>50.5</v>
      </c>
      <c r="N1251" s="44">
        <v>39.406799999999997</v>
      </c>
      <c r="O1251" s="44">
        <v>43.086400000000005</v>
      </c>
      <c r="P1251" s="41">
        <v>31.211100000000002</v>
      </c>
      <c r="Q1251" s="44">
        <v>39.637099999999997</v>
      </c>
      <c r="R1251" s="44">
        <v>42.5991</v>
      </c>
      <c r="S1251" s="44">
        <v>52.748899999999999</v>
      </c>
      <c r="T1251" s="41">
        <v>43.294600000000003</v>
      </c>
      <c r="U1251" s="42">
        <v>34.868700000000004</v>
      </c>
      <c r="V1251" s="43">
        <v>42.760599999999997</v>
      </c>
      <c r="W1251" s="41">
        <v>46.1526</v>
      </c>
      <c r="X1251" s="42">
        <v>38.572899999999997</v>
      </c>
      <c r="Y1251" s="43">
        <v>40.643700000000003</v>
      </c>
      <c r="Z1251" s="54"/>
      <c r="AA1251" s="54"/>
      <c r="AB1251" s="55"/>
      <c r="AC1251" s="56"/>
    </row>
    <row r="1252" spans="1:29" x14ac:dyDescent="0.15">
      <c r="A1252" s="25"/>
      <c r="C1252" s="29" t="s">
        <v>545</v>
      </c>
      <c r="D1252" s="40">
        <v>0.4249</v>
      </c>
      <c r="E1252" s="41">
        <v>0.31690000000000002</v>
      </c>
      <c r="F1252" s="42">
        <v>0.24810000000000001</v>
      </c>
      <c r="G1252" s="43">
        <v>0.59730000000000005</v>
      </c>
      <c r="H1252" s="41">
        <v>0</v>
      </c>
      <c r="I1252" s="42">
        <v>0.75</v>
      </c>
      <c r="J1252" s="42">
        <v>0.5</v>
      </c>
      <c r="K1252" s="42">
        <v>0.75</v>
      </c>
      <c r="L1252" s="42">
        <v>0.5</v>
      </c>
      <c r="M1252" s="43">
        <v>0</v>
      </c>
      <c r="N1252" s="44">
        <v>0.25579999999999997</v>
      </c>
      <c r="O1252" s="44">
        <v>0.5917</v>
      </c>
      <c r="P1252" s="41">
        <v>0.83420000000000005</v>
      </c>
      <c r="Q1252" s="44">
        <v>0.54569999999999996</v>
      </c>
      <c r="R1252" s="44">
        <v>0</v>
      </c>
      <c r="S1252" s="44">
        <v>0.29420000000000002</v>
      </c>
      <c r="T1252" s="41">
        <v>0.47340000000000004</v>
      </c>
      <c r="U1252" s="42">
        <v>0.27210000000000001</v>
      </c>
      <c r="V1252" s="43">
        <v>0.46800000000000003</v>
      </c>
      <c r="W1252" s="41">
        <v>0.30469999999999997</v>
      </c>
      <c r="X1252" s="42">
        <v>0.79059999999999997</v>
      </c>
      <c r="Y1252" s="43">
        <v>0.15959999999999999</v>
      </c>
      <c r="Z1252" s="54"/>
      <c r="AA1252" s="54"/>
      <c r="AB1252" s="55"/>
      <c r="AC1252" s="56"/>
    </row>
    <row r="1253" spans="1:29" x14ac:dyDescent="0.15">
      <c r="A1253" s="26"/>
      <c r="B1253" s="26"/>
      <c r="C1253" s="31" t="s">
        <v>35</v>
      </c>
      <c r="D1253" s="49">
        <f>(D1247*1+D1248*2+D1249*3+D1250*4+D1251*5)/SUM(D1247:D1251)</f>
        <v>3.9421812703991965</v>
      </c>
      <c r="E1253" s="50">
        <f t="shared" ref="E1253:Y1253" si="86">(E1247*1+E1248*2+E1249*3+E1250*4+E1251*5)/SUM(E1247:E1251)</f>
        <v>3.628968200226518</v>
      </c>
      <c r="F1253" s="51">
        <f t="shared" si="86"/>
        <v>3.8667124468682323</v>
      </c>
      <c r="G1253" s="52">
        <f t="shared" si="86"/>
        <v>4.0781045182877325</v>
      </c>
      <c r="H1253" s="50">
        <f t="shared" si="86"/>
        <v>4.0975000000000001</v>
      </c>
      <c r="I1253" s="51">
        <f t="shared" si="86"/>
        <v>3.9546599496221662</v>
      </c>
      <c r="J1253" s="51">
        <f t="shared" si="86"/>
        <v>3.8668341708542715</v>
      </c>
      <c r="K1253" s="51">
        <f t="shared" si="86"/>
        <v>3.5869017632241813</v>
      </c>
      <c r="L1253" s="51">
        <f t="shared" si="86"/>
        <v>3.879396984924623</v>
      </c>
      <c r="M1253" s="52">
        <f t="shared" si="86"/>
        <v>4.1050000000000004</v>
      </c>
      <c r="N1253" s="53">
        <f t="shared" si="86"/>
        <v>3.9081821298882535</v>
      </c>
      <c r="O1253" s="53">
        <f t="shared" si="86"/>
        <v>3.9758188962278767</v>
      </c>
      <c r="P1253" s="50">
        <f t="shared" si="86"/>
        <v>3.7059890667841806</v>
      </c>
      <c r="Q1253" s="53">
        <f t="shared" si="86"/>
        <v>3.933138134801613</v>
      </c>
      <c r="R1253" s="53">
        <f t="shared" si="86"/>
        <v>3.9881250000000001</v>
      </c>
      <c r="S1253" s="53">
        <f t="shared" si="86"/>
        <v>4.1645129972378738</v>
      </c>
      <c r="T1253" s="50">
        <f t="shared" si="86"/>
        <v>3.9474693197597426</v>
      </c>
      <c r="U1253" s="51">
        <f t="shared" si="86"/>
        <v>3.8023893012888066</v>
      </c>
      <c r="V1253" s="52">
        <f t="shared" si="86"/>
        <v>4.0791716022702271</v>
      </c>
      <c r="W1253" s="50">
        <f t="shared" si="86"/>
        <v>4.1378761085026072</v>
      </c>
      <c r="X1253" s="51">
        <f t="shared" si="86"/>
        <v>3.9077868707873162</v>
      </c>
      <c r="Y1253" s="52">
        <f t="shared" si="86"/>
        <v>3.8560642785886272</v>
      </c>
      <c r="Z1253" s="54"/>
      <c r="AA1253" s="54"/>
      <c r="AB1253" s="55"/>
      <c r="AC1253" s="56"/>
    </row>
    <row r="1254" spans="1:29" x14ac:dyDescent="0.15">
      <c r="A1254" s="25"/>
      <c r="D1254" s="40"/>
      <c r="E1254" s="41"/>
      <c r="F1254" s="42"/>
      <c r="G1254" s="43"/>
      <c r="H1254" s="41"/>
      <c r="I1254" s="42"/>
      <c r="J1254" s="42"/>
      <c r="K1254" s="42"/>
      <c r="L1254" s="42"/>
      <c r="M1254" s="43"/>
      <c r="N1254" s="44"/>
      <c r="O1254" s="44"/>
      <c r="P1254" s="41"/>
      <c r="Q1254" s="44"/>
      <c r="R1254" s="44"/>
      <c r="S1254" s="44"/>
      <c r="T1254" s="41"/>
      <c r="U1254" s="42"/>
      <c r="V1254" s="43"/>
      <c r="W1254" s="41"/>
      <c r="X1254" s="42"/>
      <c r="Y1254" s="43"/>
      <c r="Z1254" s="44"/>
      <c r="AA1254" s="44"/>
      <c r="AB1254" s="44"/>
      <c r="AC1254" s="43"/>
    </row>
    <row r="1255" spans="1:29" ht="28" x14ac:dyDescent="0.15">
      <c r="A1255" s="25"/>
      <c r="B1255" s="24" t="s">
        <v>344</v>
      </c>
      <c r="C1255" s="30" t="s">
        <v>345</v>
      </c>
      <c r="D1255" s="40"/>
      <c r="E1255" s="41"/>
      <c r="F1255" s="42"/>
      <c r="G1255" s="43"/>
      <c r="H1255" s="41"/>
      <c r="I1255" s="42"/>
      <c r="J1255" s="42"/>
      <c r="K1255" s="42"/>
      <c r="L1255" s="42"/>
      <c r="M1255" s="43"/>
      <c r="N1255" s="44"/>
      <c r="O1255" s="44"/>
      <c r="P1255" s="41"/>
      <c r="Q1255" s="44"/>
      <c r="R1255" s="44"/>
      <c r="S1255" s="44"/>
      <c r="T1255" s="41"/>
      <c r="U1255" s="42"/>
      <c r="V1255" s="43"/>
      <c r="W1255" s="41"/>
      <c r="X1255" s="42"/>
      <c r="Y1255" s="43"/>
      <c r="Z1255" s="44"/>
      <c r="AA1255" s="44"/>
      <c r="AB1255" s="44"/>
      <c r="AC1255" s="43"/>
    </row>
    <row r="1256" spans="1:29" x14ac:dyDescent="0.15">
      <c r="A1256" s="25"/>
      <c r="C1256" s="29" t="s">
        <v>779</v>
      </c>
      <c r="D1256" s="40">
        <v>54.552599999999998</v>
      </c>
      <c r="E1256" s="41">
        <v>55.803899999999999</v>
      </c>
      <c r="F1256" s="42">
        <v>52.085899999999995</v>
      </c>
      <c r="G1256" s="43">
        <v>56.240199999999994</v>
      </c>
      <c r="H1256" s="41">
        <v>61.5</v>
      </c>
      <c r="I1256" s="42">
        <v>46</v>
      </c>
      <c r="J1256" s="42">
        <v>52.5</v>
      </c>
      <c r="K1256" s="42">
        <v>56.25</v>
      </c>
      <c r="L1256" s="42">
        <v>55.000000000000007</v>
      </c>
      <c r="M1256" s="43">
        <v>62.5</v>
      </c>
      <c r="N1256" s="44">
        <v>55.596199999999996</v>
      </c>
      <c r="O1256" s="44">
        <v>53.523499999999999</v>
      </c>
      <c r="P1256" s="41">
        <v>49.795499999999997</v>
      </c>
      <c r="Q1256" s="44">
        <v>51.387700000000002</v>
      </c>
      <c r="R1256" s="44">
        <v>60.812399999999997</v>
      </c>
      <c r="S1256" s="44">
        <v>56.850199999999994</v>
      </c>
      <c r="T1256" s="41">
        <v>55.682200000000002</v>
      </c>
      <c r="U1256" s="42">
        <v>51.097800000000007</v>
      </c>
      <c r="V1256" s="43">
        <v>55.236700000000006</v>
      </c>
      <c r="W1256" s="41">
        <v>57.951600000000006</v>
      </c>
      <c r="X1256" s="42">
        <v>49.3018</v>
      </c>
      <c r="Y1256" s="43">
        <v>57.183099999999996</v>
      </c>
      <c r="Z1256" s="54"/>
      <c r="AA1256" s="54"/>
      <c r="AB1256" s="55"/>
      <c r="AC1256" s="56"/>
    </row>
    <row r="1257" spans="1:29" x14ac:dyDescent="0.15">
      <c r="A1257" s="25"/>
      <c r="C1257" s="29">
        <v>2</v>
      </c>
      <c r="D1257" s="40">
        <v>13.095399999999998</v>
      </c>
      <c r="E1257" s="41">
        <v>9.9620999999999995</v>
      </c>
      <c r="F1257" s="42">
        <v>14.521899999999999</v>
      </c>
      <c r="G1257" s="43">
        <v>12.593599999999999</v>
      </c>
      <c r="H1257" s="41">
        <v>10.25</v>
      </c>
      <c r="I1257" s="42">
        <v>15</v>
      </c>
      <c r="J1257" s="42">
        <v>14.75</v>
      </c>
      <c r="K1257" s="42">
        <v>13</v>
      </c>
      <c r="L1257" s="42">
        <v>16.25</v>
      </c>
      <c r="M1257" s="43">
        <v>6.75</v>
      </c>
      <c r="N1257" s="44">
        <v>12.1729</v>
      </c>
      <c r="O1257" s="44">
        <v>14.005000000000001</v>
      </c>
      <c r="P1257" s="41">
        <v>14.857400000000002</v>
      </c>
      <c r="Q1257" s="44">
        <v>14.0571</v>
      </c>
      <c r="R1257" s="44">
        <v>12.649900000000001</v>
      </c>
      <c r="S1257" s="44">
        <v>10.168800000000001</v>
      </c>
      <c r="T1257" s="41">
        <v>12.708600000000001</v>
      </c>
      <c r="U1257" s="42">
        <v>13.714699999999999</v>
      </c>
      <c r="V1257" s="43">
        <v>13.475000000000001</v>
      </c>
      <c r="W1257" s="41">
        <v>11.2315</v>
      </c>
      <c r="X1257" s="42">
        <v>14.0543</v>
      </c>
      <c r="Y1257" s="43">
        <v>13.3133</v>
      </c>
      <c r="Z1257" s="54"/>
      <c r="AA1257" s="54"/>
      <c r="AB1257" s="55"/>
      <c r="AC1257" s="56"/>
    </row>
    <row r="1258" spans="1:29" x14ac:dyDescent="0.15">
      <c r="A1258" s="25"/>
      <c r="C1258" s="29">
        <v>3</v>
      </c>
      <c r="D1258" s="40">
        <v>14.441300000000002</v>
      </c>
      <c r="E1258" s="41">
        <v>15.023099999999999</v>
      </c>
      <c r="F1258" s="42">
        <v>14.782500000000001</v>
      </c>
      <c r="G1258" s="43">
        <v>14.136199999999999</v>
      </c>
      <c r="H1258" s="41">
        <v>14.000000000000002</v>
      </c>
      <c r="I1258" s="42">
        <v>17.5</v>
      </c>
      <c r="J1258" s="42">
        <v>14.499999999999998</v>
      </c>
      <c r="K1258" s="42">
        <v>15.75</v>
      </c>
      <c r="L1258" s="42">
        <v>9</v>
      </c>
      <c r="M1258" s="43">
        <v>8</v>
      </c>
      <c r="N1258" s="44">
        <v>15.5717</v>
      </c>
      <c r="O1258" s="44">
        <v>13.326599999999999</v>
      </c>
      <c r="P1258" s="41">
        <v>17.487500000000001</v>
      </c>
      <c r="Q1258" s="44">
        <v>14.9312</v>
      </c>
      <c r="R1258" s="44">
        <v>10.9397</v>
      </c>
      <c r="S1258" s="44">
        <v>14.615400000000001</v>
      </c>
      <c r="T1258" s="41">
        <v>13.2349</v>
      </c>
      <c r="U1258" s="42">
        <v>16.191199999999998</v>
      </c>
      <c r="V1258" s="43">
        <v>15.729299999999999</v>
      </c>
      <c r="W1258" s="41">
        <v>13.8226</v>
      </c>
      <c r="X1258" s="42">
        <v>17.136199999999999</v>
      </c>
      <c r="Y1258" s="43">
        <v>12.410599999999999</v>
      </c>
      <c r="Z1258" s="54"/>
      <c r="AA1258" s="54"/>
      <c r="AB1258" s="55"/>
      <c r="AC1258" s="56"/>
    </row>
    <row r="1259" spans="1:29" x14ac:dyDescent="0.15">
      <c r="A1259" s="25"/>
      <c r="C1259" s="29">
        <v>4</v>
      </c>
      <c r="D1259" s="40">
        <v>8.4874000000000009</v>
      </c>
      <c r="E1259" s="41">
        <v>6.7976999999999999</v>
      </c>
      <c r="F1259" s="42">
        <v>9.2038999999999991</v>
      </c>
      <c r="G1259" s="43">
        <v>8.2039000000000009</v>
      </c>
      <c r="H1259" s="41">
        <v>8.25</v>
      </c>
      <c r="I1259" s="42">
        <v>9</v>
      </c>
      <c r="J1259" s="42">
        <v>11</v>
      </c>
      <c r="K1259" s="42">
        <v>2.25</v>
      </c>
      <c r="L1259" s="42">
        <v>8.75</v>
      </c>
      <c r="M1259" s="43">
        <v>15</v>
      </c>
      <c r="N1259" s="44">
        <v>7.5515999999999996</v>
      </c>
      <c r="O1259" s="44">
        <v>9.4103000000000012</v>
      </c>
      <c r="P1259" s="41">
        <v>9.8208000000000002</v>
      </c>
      <c r="Q1259" s="44">
        <v>8.8497000000000003</v>
      </c>
      <c r="R1259" s="44">
        <v>6.8737999999999992</v>
      </c>
      <c r="S1259" s="44">
        <v>8.5046999999999997</v>
      </c>
      <c r="T1259" s="41">
        <v>7.6258000000000008</v>
      </c>
      <c r="U1259" s="42">
        <v>9.4317999999999991</v>
      </c>
      <c r="V1259" s="43">
        <v>9.7381999999999991</v>
      </c>
      <c r="W1259" s="41">
        <v>10.681799999999999</v>
      </c>
      <c r="X1259" s="42">
        <v>9.1577000000000002</v>
      </c>
      <c r="Y1259" s="43">
        <v>6.6518999999999995</v>
      </c>
      <c r="Z1259" s="54"/>
      <c r="AA1259" s="54"/>
      <c r="AB1259" s="55"/>
      <c r="AC1259" s="56"/>
    </row>
    <row r="1260" spans="1:29" x14ac:dyDescent="0.15">
      <c r="A1260" s="25"/>
      <c r="C1260" s="29" t="s">
        <v>778</v>
      </c>
      <c r="D1260" s="40">
        <v>8.8504000000000005</v>
      </c>
      <c r="E1260" s="41">
        <v>11.7775</v>
      </c>
      <c r="F1260" s="42">
        <v>9.0351999999999997</v>
      </c>
      <c r="G1260" s="43">
        <v>8.0981000000000005</v>
      </c>
      <c r="H1260" s="41">
        <v>5.75</v>
      </c>
      <c r="I1260" s="42">
        <v>11.25</v>
      </c>
      <c r="J1260" s="42">
        <v>7.2499999999999991</v>
      </c>
      <c r="K1260" s="42">
        <v>12</v>
      </c>
      <c r="L1260" s="42">
        <v>10.5</v>
      </c>
      <c r="M1260" s="43">
        <v>7.75</v>
      </c>
      <c r="N1260" s="44">
        <v>8.7942999999999998</v>
      </c>
      <c r="O1260" s="44">
        <v>8.9056999999999995</v>
      </c>
      <c r="P1260" s="41">
        <v>7.607899999999999</v>
      </c>
      <c r="Q1260" s="44">
        <v>10.183</v>
      </c>
      <c r="R1260" s="44">
        <v>8.6059999999999999</v>
      </c>
      <c r="S1260" s="44">
        <v>8.6288999999999998</v>
      </c>
      <c r="T1260" s="41">
        <v>9.8428000000000004</v>
      </c>
      <c r="U1260" s="42">
        <v>9.2624999999999993</v>
      </c>
      <c r="V1260" s="43">
        <v>5.8208000000000002</v>
      </c>
      <c r="W1260" s="41">
        <v>6.0077999999999996</v>
      </c>
      <c r="X1260" s="42">
        <v>10.079499999999999</v>
      </c>
      <c r="Y1260" s="43">
        <v>9.4286999999999992</v>
      </c>
      <c r="Z1260" s="54"/>
      <c r="AA1260" s="54"/>
      <c r="AB1260" s="55"/>
      <c r="AC1260" s="56"/>
    </row>
    <row r="1261" spans="1:29" x14ac:dyDescent="0.15">
      <c r="A1261" s="25"/>
      <c r="C1261" s="29" t="s">
        <v>545</v>
      </c>
      <c r="D1261" s="40">
        <v>0.57289999999999996</v>
      </c>
      <c r="E1261" s="41">
        <v>0.63559999999999994</v>
      </c>
      <c r="F1261" s="42">
        <v>0.37080000000000002</v>
      </c>
      <c r="G1261" s="43">
        <v>0.72809999999999997</v>
      </c>
      <c r="H1261" s="41">
        <v>0.25</v>
      </c>
      <c r="I1261" s="42">
        <v>1.25</v>
      </c>
      <c r="J1261" s="42">
        <v>0</v>
      </c>
      <c r="K1261" s="42">
        <v>0.75</v>
      </c>
      <c r="L1261" s="42">
        <v>0.5</v>
      </c>
      <c r="M1261" s="43">
        <v>0</v>
      </c>
      <c r="N1261" s="44">
        <v>0.31329999999999997</v>
      </c>
      <c r="O1261" s="44">
        <v>0.82879999999999998</v>
      </c>
      <c r="P1261" s="41">
        <v>0.43090000000000006</v>
      </c>
      <c r="Q1261" s="44">
        <v>0.59129999999999994</v>
      </c>
      <c r="R1261" s="44">
        <v>0.11820000000000001</v>
      </c>
      <c r="S1261" s="44">
        <v>1.232</v>
      </c>
      <c r="T1261" s="41">
        <v>0.90570000000000006</v>
      </c>
      <c r="U1261" s="42">
        <v>0.30199999999999999</v>
      </c>
      <c r="V1261" s="43">
        <v>0</v>
      </c>
      <c r="W1261" s="41">
        <v>0.30469999999999997</v>
      </c>
      <c r="X1261" s="42">
        <v>0.27050000000000002</v>
      </c>
      <c r="Y1261" s="43">
        <v>1.0125</v>
      </c>
      <c r="Z1261" s="54"/>
      <c r="AA1261" s="54"/>
      <c r="AB1261" s="55"/>
      <c r="AC1261" s="56"/>
    </row>
    <row r="1262" spans="1:29" x14ac:dyDescent="0.15">
      <c r="A1262" s="26"/>
      <c r="B1262" s="26"/>
      <c r="C1262" s="31" t="s">
        <v>35</v>
      </c>
      <c r="D1262" s="49">
        <f>(D1256*1+D1257*2+D1258*3+D1259*4+D1260*5)/SUM(D1256:D1260)</f>
        <v>2.0343437553745409</v>
      </c>
      <c r="E1262" s="50">
        <f t="shared" ref="E1262:Y1262" si="87">(E1256*1+E1257*2+E1258*3+E1259*4+E1260*5)/SUM(E1256:E1260)</f>
        <v>2.0819922245716018</v>
      </c>
      <c r="F1262" s="51">
        <f t="shared" si="87"/>
        <v>2.082405394391615</v>
      </c>
      <c r="G1262" s="52">
        <f t="shared" si="87"/>
        <v>1.9858781932468366</v>
      </c>
      <c r="H1262" s="50">
        <f t="shared" si="87"/>
        <v>1.8621553884711779</v>
      </c>
      <c r="I1262" s="51">
        <f t="shared" si="87"/>
        <v>2.2354430379746835</v>
      </c>
      <c r="J1262" s="51">
        <f t="shared" si="87"/>
        <v>2.0575000000000001</v>
      </c>
      <c r="K1262" s="51">
        <f t="shared" si="87"/>
        <v>2</v>
      </c>
      <c r="L1262" s="51">
        <f t="shared" si="87"/>
        <v>2.0301507537688441</v>
      </c>
      <c r="M1262" s="52">
        <f t="shared" si="87"/>
        <v>1.9875</v>
      </c>
      <c r="N1262" s="53">
        <f t="shared" si="87"/>
        <v>2.0146619358450022</v>
      </c>
      <c r="O1262" s="53">
        <f t="shared" si="87"/>
        <v>2.0538543991142579</v>
      </c>
      <c r="P1262" s="50">
        <f t="shared" si="87"/>
        <v>2.1020125721734955</v>
      </c>
      <c r="Q1262" s="53">
        <f t="shared" si="87"/>
        <v>2.1186204024396251</v>
      </c>
      <c r="R1262" s="53">
        <f t="shared" si="87"/>
        <v>1.896807025904619</v>
      </c>
      <c r="S1262" s="53">
        <f t="shared" si="87"/>
        <v>2.0066954884173009</v>
      </c>
      <c r="T1262" s="50">
        <f t="shared" si="87"/>
        <v>2.0235402036242247</v>
      </c>
      <c r="U1262" s="51">
        <f t="shared" si="87"/>
        <v>2.117800758290036</v>
      </c>
      <c r="V1262" s="52">
        <f t="shared" si="87"/>
        <v>1.9743139999999997</v>
      </c>
      <c r="W1262" s="50">
        <f t="shared" si="87"/>
        <v>1.9524350696572454</v>
      </c>
      <c r="X1262" s="51">
        <f t="shared" si="87"/>
        <v>2.1643275059034686</v>
      </c>
      <c r="Y1262" s="52">
        <f t="shared" si="87"/>
        <v>1.9678484981957336</v>
      </c>
      <c r="Z1262" s="54"/>
      <c r="AA1262" s="54"/>
      <c r="AB1262" s="55"/>
      <c r="AC1262" s="56"/>
    </row>
    <row r="1263" spans="1:29" x14ac:dyDescent="0.15">
      <c r="A1263" s="25"/>
      <c r="D1263" s="40"/>
      <c r="E1263" s="41"/>
      <c r="F1263" s="42"/>
      <c r="G1263" s="43"/>
      <c r="H1263" s="41"/>
      <c r="I1263" s="42"/>
      <c r="J1263" s="42"/>
      <c r="K1263" s="42"/>
      <c r="L1263" s="42"/>
      <c r="M1263" s="43"/>
      <c r="N1263" s="44"/>
      <c r="O1263" s="44"/>
      <c r="P1263" s="41"/>
      <c r="Q1263" s="44"/>
      <c r="R1263" s="44"/>
      <c r="S1263" s="44"/>
      <c r="T1263" s="41"/>
      <c r="U1263" s="42"/>
      <c r="V1263" s="43"/>
      <c r="W1263" s="41"/>
      <c r="X1263" s="42"/>
      <c r="Y1263" s="43"/>
      <c r="Z1263" s="44"/>
      <c r="AA1263" s="44"/>
      <c r="AB1263" s="44"/>
      <c r="AC1263" s="43"/>
    </row>
    <row r="1264" spans="1:29" ht="28" x14ac:dyDescent="0.15">
      <c r="A1264" s="25"/>
      <c r="B1264" s="24" t="s">
        <v>346</v>
      </c>
      <c r="C1264" s="30" t="s">
        <v>347</v>
      </c>
      <c r="D1264" s="40"/>
      <c r="E1264" s="41"/>
      <c r="F1264" s="42"/>
      <c r="G1264" s="43"/>
      <c r="H1264" s="41"/>
      <c r="I1264" s="42"/>
      <c r="J1264" s="42"/>
      <c r="K1264" s="42"/>
      <c r="L1264" s="42"/>
      <c r="M1264" s="43"/>
      <c r="N1264" s="44"/>
      <c r="O1264" s="44"/>
      <c r="P1264" s="41"/>
      <c r="Q1264" s="44"/>
      <c r="R1264" s="44"/>
      <c r="S1264" s="44"/>
      <c r="T1264" s="41"/>
      <c r="U1264" s="42"/>
      <c r="V1264" s="43"/>
      <c r="W1264" s="41"/>
      <c r="X1264" s="42"/>
      <c r="Y1264" s="43"/>
      <c r="Z1264" s="44"/>
      <c r="AA1264" s="44"/>
      <c r="AB1264" s="44"/>
      <c r="AC1264" s="43"/>
    </row>
    <row r="1265" spans="1:29" x14ac:dyDescent="0.15">
      <c r="A1265" s="25"/>
      <c r="C1265" s="29" t="s">
        <v>779</v>
      </c>
      <c r="D1265" s="40">
        <v>68.536300000000011</v>
      </c>
      <c r="E1265" s="41">
        <v>71.373400000000004</v>
      </c>
      <c r="F1265" s="42">
        <v>68.118600000000001</v>
      </c>
      <c r="G1265" s="43">
        <v>68.072500000000005</v>
      </c>
      <c r="H1265" s="41">
        <v>73.25</v>
      </c>
      <c r="I1265" s="42">
        <v>64.25</v>
      </c>
      <c r="J1265" s="42">
        <v>57.999999999999993</v>
      </c>
      <c r="K1265" s="42">
        <v>74.5</v>
      </c>
      <c r="L1265" s="42">
        <v>73.5</v>
      </c>
      <c r="M1265" s="43">
        <v>68</v>
      </c>
      <c r="N1265" s="44">
        <v>67.372200000000007</v>
      </c>
      <c r="O1265" s="44">
        <v>69.684399999999997</v>
      </c>
      <c r="P1265" s="41">
        <v>65.210400000000007</v>
      </c>
      <c r="Q1265" s="44">
        <v>67.488</v>
      </c>
      <c r="R1265" s="44">
        <v>73.471299999999999</v>
      </c>
      <c r="S1265" s="44">
        <v>67.9024</v>
      </c>
      <c r="T1265" s="41">
        <v>70.327200000000005</v>
      </c>
      <c r="U1265" s="42">
        <v>63.6081</v>
      </c>
      <c r="V1265" s="43">
        <v>69.162700000000001</v>
      </c>
      <c r="W1265" s="41">
        <v>68.955500000000001</v>
      </c>
      <c r="X1265" s="42">
        <v>65.233699999999999</v>
      </c>
      <c r="Y1265" s="43">
        <v>71.12469999999999</v>
      </c>
      <c r="Z1265" s="54"/>
      <c r="AA1265" s="54"/>
      <c r="AB1265" s="55"/>
      <c r="AC1265" s="56"/>
    </row>
    <row r="1266" spans="1:29" x14ac:dyDescent="0.15">
      <c r="A1266" s="25"/>
      <c r="C1266" s="29">
        <v>2</v>
      </c>
      <c r="D1266" s="40">
        <v>12.2309</v>
      </c>
      <c r="E1266" s="41">
        <v>12.207899999999999</v>
      </c>
      <c r="F1266" s="42">
        <v>12.91</v>
      </c>
      <c r="G1266" s="43">
        <v>11.770700000000001</v>
      </c>
      <c r="H1266" s="41">
        <v>10.25</v>
      </c>
      <c r="I1266" s="42">
        <v>15.25</v>
      </c>
      <c r="J1266" s="42">
        <v>15</v>
      </c>
      <c r="K1266" s="42">
        <v>10</v>
      </c>
      <c r="L1266" s="42">
        <v>10.75</v>
      </c>
      <c r="M1266" s="43">
        <v>7.0000000000000009</v>
      </c>
      <c r="N1266" s="44">
        <v>12.502599999999999</v>
      </c>
      <c r="O1266" s="44">
        <v>11.962899999999999</v>
      </c>
      <c r="P1266" s="41">
        <v>14.027800000000001</v>
      </c>
      <c r="Q1266" s="44">
        <v>11.3277</v>
      </c>
      <c r="R1266" s="44">
        <v>10.929600000000001</v>
      </c>
      <c r="S1266" s="44">
        <v>12.6587</v>
      </c>
      <c r="T1266" s="41">
        <v>11.6212</v>
      </c>
      <c r="U1266" s="42">
        <v>15.4755</v>
      </c>
      <c r="V1266" s="43">
        <v>10.2918</v>
      </c>
      <c r="W1266" s="41">
        <v>10.2187</v>
      </c>
      <c r="X1266" s="42">
        <v>13.263900000000001</v>
      </c>
      <c r="Y1266" s="43">
        <v>12.531600000000001</v>
      </c>
      <c r="Z1266" s="54"/>
      <c r="AA1266" s="54"/>
      <c r="AB1266" s="55"/>
      <c r="AC1266" s="56"/>
    </row>
    <row r="1267" spans="1:29" x14ac:dyDescent="0.15">
      <c r="A1267" s="25"/>
      <c r="C1267" s="29">
        <v>3</v>
      </c>
      <c r="D1267" s="40">
        <v>8.4196999999999989</v>
      </c>
      <c r="E1267" s="41">
        <v>7.8952999999999998</v>
      </c>
      <c r="F1267" s="42">
        <v>8.3047000000000004</v>
      </c>
      <c r="G1267" s="43">
        <v>8.6950000000000003</v>
      </c>
      <c r="H1267" s="41">
        <v>5.25</v>
      </c>
      <c r="I1267" s="42">
        <v>10.75</v>
      </c>
      <c r="J1267" s="42">
        <v>13.750000000000002</v>
      </c>
      <c r="K1267" s="42">
        <v>6</v>
      </c>
      <c r="L1267" s="42">
        <v>7.2499999999999991</v>
      </c>
      <c r="M1267" s="43">
        <v>8</v>
      </c>
      <c r="N1267" s="44">
        <v>9.2218999999999998</v>
      </c>
      <c r="O1267" s="44">
        <v>7.6285000000000007</v>
      </c>
      <c r="P1267" s="41">
        <v>9.4542000000000002</v>
      </c>
      <c r="Q1267" s="44">
        <v>10.848099999999999</v>
      </c>
      <c r="R1267" s="44">
        <v>6.8366999999999996</v>
      </c>
      <c r="S1267" s="44">
        <v>6.0255999999999998</v>
      </c>
      <c r="T1267" s="41">
        <v>7.6127000000000002</v>
      </c>
      <c r="U1267" s="42">
        <v>8.9995000000000012</v>
      </c>
      <c r="V1267" s="43">
        <v>9.9293999999999993</v>
      </c>
      <c r="W1267" s="41">
        <v>10.943200000000001</v>
      </c>
      <c r="X1267" s="42">
        <v>7.9991999999999992</v>
      </c>
      <c r="Y1267" s="43">
        <v>7.4011999999999993</v>
      </c>
      <c r="Z1267" s="54"/>
      <c r="AA1267" s="54"/>
      <c r="AB1267" s="55"/>
      <c r="AC1267" s="56"/>
    </row>
    <row r="1268" spans="1:29" x14ac:dyDescent="0.15">
      <c r="A1268" s="25"/>
      <c r="C1268" s="29">
        <v>4</v>
      </c>
      <c r="D1268" s="40">
        <v>4.6874000000000002</v>
      </c>
      <c r="E1268" s="41">
        <v>3.4166000000000003</v>
      </c>
      <c r="F1268" s="42">
        <v>4.7261999999999995</v>
      </c>
      <c r="G1268" s="43">
        <v>4.9794999999999998</v>
      </c>
      <c r="H1268" s="41">
        <v>5.5</v>
      </c>
      <c r="I1268" s="42">
        <v>5</v>
      </c>
      <c r="J1268" s="42">
        <v>5.25</v>
      </c>
      <c r="K1268" s="42">
        <v>1</v>
      </c>
      <c r="L1268" s="42">
        <v>4.5</v>
      </c>
      <c r="M1268" s="43">
        <v>5.25</v>
      </c>
      <c r="N1268" s="44">
        <v>4.7982999999999993</v>
      </c>
      <c r="O1268" s="44">
        <v>4.5781000000000001</v>
      </c>
      <c r="P1268" s="41">
        <v>5.7371999999999996</v>
      </c>
      <c r="Q1268" s="44">
        <v>4.0766999999999998</v>
      </c>
      <c r="R1268" s="44">
        <v>2.9289000000000001</v>
      </c>
      <c r="S1268" s="44">
        <v>6.3860999999999999</v>
      </c>
      <c r="T1268" s="41">
        <v>4.2321999999999997</v>
      </c>
      <c r="U1268" s="42">
        <v>4.7854000000000001</v>
      </c>
      <c r="V1268" s="43">
        <v>5.7919</v>
      </c>
      <c r="W1268" s="41">
        <v>5.3740999999999994</v>
      </c>
      <c r="X1268" s="42">
        <v>5.9252000000000002</v>
      </c>
      <c r="Y1268" s="43">
        <v>3.1765000000000003</v>
      </c>
      <c r="Z1268" s="54"/>
      <c r="AA1268" s="54"/>
      <c r="AB1268" s="55"/>
      <c r="AC1268" s="56"/>
    </row>
    <row r="1269" spans="1:29" x14ac:dyDescent="0.15">
      <c r="A1269" s="25"/>
      <c r="C1269" s="29" t="s">
        <v>778</v>
      </c>
      <c r="D1269" s="40">
        <v>5.8018999999999998</v>
      </c>
      <c r="E1269" s="41">
        <v>4.4100999999999999</v>
      </c>
      <c r="F1269" s="42">
        <v>5.5697000000000001</v>
      </c>
      <c r="G1269" s="43">
        <v>6.2793000000000001</v>
      </c>
      <c r="H1269" s="41">
        <v>5.25</v>
      </c>
      <c r="I1269" s="42">
        <v>4.25</v>
      </c>
      <c r="J1269" s="42">
        <v>8</v>
      </c>
      <c r="K1269" s="42">
        <v>8.25</v>
      </c>
      <c r="L1269" s="42">
        <v>4</v>
      </c>
      <c r="M1269" s="43">
        <v>11.75</v>
      </c>
      <c r="N1269" s="44">
        <v>5.7504</v>
      </c>
      <c r="O1269" s="44">
        <v>5.8527000000000005</v>
      </c>
      <c r="P1269" s="41">
        <v>5.5703999999999994</v>
      </c>
      <c r="Q1269" s="44">
        <v>5.9142999999999999</v>
      </c>
      <c r="R1269" s="44">
        <v>5.5193000000000003</v>
      </c>
      <c r="S1269" s="44">
        <v>6.3503000000000007</v>
      </c>
      <c r="T1269" s="41">
        <v>5.8891999999999998</v>
      </c>
      <c r="U1269" s="42">
        <v>6.8294999999999995</v>
      </c>
      <c r="V1269" s="43">
        <v>4.4584000000000001</v>
      </c>
      <c r="W1269" s="41">
        <v>4.2038000000000002</v>
      </c>
      <c r="X1269" s="42">
        <v>7.1582000000000008</v>
      </c>
      <c r="Y1269" s="43">
        <v>5.5175999999999998</v>
      </c>
      <c r="Z1269" s="54"/>
      <c r="AA1269" s="54"/>
      <c r="AB1269" s="55"/>
      <c r="AC1269" s="56"/>
    </row>
    <row r="1270" spans="1:29" x14ac:dyDescent="0.15">
      <c r="A1270" s="25"/>
      <c r="C1270" s="29" t="s">
        <v>545</v>
      </c>
      <c r="D1270" s="40">
        <v>0.32379999999999998</v>
      </c>
      <c r="E1270" s="41">
        <v>0.6966</v>
      </c>
      <c r="F1270" s="42">
        <v>0.37080000000000002</v>
      </c>
      <c r="G1270" s="43">
        <v>0.2029</v>
      </c>
      <c r="H1270" s="41">
        <v>0.5</v>
      </c>
      <c r="I1270" s="42">
        <v>0.5</v>
      </c>
      <c r="J1270" s="42">
        <v>0</v>
      </c>
      <c r="K1270" s="42">
        <v>0.25</v>
      </c>
      <c r="L1270" s="42">
        <v>0</v>
      </c>
      <c r="M1270" s="43">
        <v>0</v>
      </c>
      <c r="N1270" s="44">
        <v>0.35469999999999996</v>
      </c>
      <c r="O1270" s="44">
        <v>0.29339999999999999</v>
      </c>
      <c r="P1270" s="41">
        <v>0</v>
      </c>
      <c r="Q1270" s="44">
        <v>0.34520000000000001</v>
      </c>
      <c r="R1270" s="44">
        <v>0.31409999999999999</v>
      </c>
      <c r="S1270" s="44">
        <v>0.67689999999999995</v>
      </c>
      <c r="T1270" s="41">
        <v>0.3175</v>
      </c>
      <c r="U1270" s="42">
        <v>0.30199999999999999</v>
      </c>
      <c r="V1270" s="43">
        <v>0.36579999999999996</v>
      </c>
      <c r="W1270" s="41">
        <v>0.30469999999999997</v>
      </c>
      <c r="X1270" s="42">
        <v>0.41980000000000006</v>
      </c>
      <c r="Y1270" s="43">
        <v>0.24840000000000001</v>
      </c>
      <c r="Z1270" s="54"/>
      <c r="AA1270" s="54"/>
      <c r="AB1270" s="55"/>
      <c r="AC1270" s="56"/>
    </row>
    <row r="1271" spans="1:29" x14ac:dyDescent="0.15">
      <c r="A1271" s="26"/>
      <c r="B1271" s="26"/>
      <c r="C1271" s="31" t="s">
        <v>35</v>
      </c>
      <c r="D1271" s="49">
        <f>(D1265*1+D1266*2+D1267*3+D1268*4+D1269*5)/SUM(D1265:D1269)</f>
        <v>1.6655560705564616</v>
      </c>
      <c r="E1271" s="50">
        <f t="shared" ref="E1271:Y1271" si="88">(E1265*1+E1266*2+E1267*3+E1268*4+E1269*5)/SUM(E1265:E1269)</f>
        <v>1.5628080839206753</v>
      </c>
      <c r="F1271" s="51">
        <f t="shared" si="88"/>
        <v>1.6622235248300701</v>
      </c>
      <c r="G1271" s="52">
        <f t="shared" si="88"/>
        <v>1.6935719510606528</v>
      </c>
      <c r="H1271" s="50">
        <f t="shared" si="88"/>
        <v>1.585427135678392</v>
      </c>
      <c r="I1271" s="51">
        <f t="shared" si="88"/>
        <v>1.6909547738693467</v>
      </c>
      <c r="J1271" s="51">
        <f t="shared" si="88"/>
        <v>1.9025000000000001</v>
      </c>
      <c r="K1271" s="51">
        <f t="shared" si="88"/>
        <v>1.581453634085213</v>
      </c>
      <c r="L1271" s="51">
        <f t="shared" si="88"/>
        <v>1.5475000000000001</v>
      </c>
      <c r="M1271" s="52">
        <f t="shared" si="88"/>
        <v>1.8574999999999999</v>
      </c>
      <c r="N1271" s="53">
        <f t="shared" si="88"/>
        <v>1.6858610633305702</v>
      </c>
      <c r="O1271" s="53">
        <f t="shared" si="88"/>
        <v>1.6455440261727907</v>
      </c>
      <c r="P1271" s="50">
        <f t="shared" si="88"/>
        <v>1.7242940000000002</v>
      </c>
      <c r="Q1271" s="53">
        <f t="shared" si="88"/>
        <v>1.6914990547369517</v>
      </c>
      <c r="R1271" s="53">
        <f t="shared" si="88"/>
        <v>1.5564172630404729</v>
      </c>
      <c r="S1271" s="53">
        <f t="shared" si="88"/>
        <v>1.6974148007865237</v>
      </c>
      <c r="T1271" s="50">
        <f t="shared" si="88"/>
        <v>1.6330098061344767</v>
      </c>
      <c r="U1271" s="51">
        <f t="shared" si="88"/>
        <v>1.7537633653633975</v>
      </c>
      <c r="V1271" s="52">
        <f t="shared" si="88"/>
        <v>1.6559986430362266</v>
      </c>
      <c r="W1271" s="50">
        <f t="shared" si="88"/>
        <v>1.6524139051690501</v>
      </c>
      <c r="X1271" s="51">
        <f t="shared" si="88"/>
        <v>1.7598970478066922</v>
      </c>
      <c r="Y1271" s="52">
        <f t="shared" si="88"/>
        <v>1.5908065635037429</v>
      </c>
      <c r="Z1271" s="54"/>
      <c r="AA1271" s="54"/>
      <c r="AB1271" s="55"/>
      <c r="AC1271" s="56"/>
    </row>
    <row r="1272" spans="1:29" x14ac:dyDescent="0.15">
      <c r="A1272" s="25"/>
      <c r="D1272" s="40"/>
      <c r="E1272" s="41"/>
      <c r="F1272" s="42"/>
      <c r="G1272" s="43"/>
      <c r="H1272" s="41"/>
      <c r="I1272" s="42"/>
      <c r="J1272" s="42"/>
      <c r="K1272" s="42"/>
      <c r="L1272" s="42"/>
      <c r="M1272" s="43"/>
      <c r="N1272" s="44"/>
      <c r="O1272" s="44"/>
      <c r="P1272" s="41"/>
      <c r="Q1272" s="44"/>
      <c r="R1272" s="44"/>
      <c r="S1272" s="44"/>
      <c r="T1272" s="41"/>
      <c r="U1272" s="42"/>
      <c r="V1272" s="43"/>
      <c r="W1272" s="41"/>
      <c r="X1272" s="42"/>
      <c r="Y1272" s="43"/>
      <c r="Z1272" s="44"/>
      <c r="AA1272" s="44"/>
      <c r="AB1272" s="44"/>
      <c r="AC1272" s="43"/>
    </row>
    <row r="1273" spans="1:29" ht="42" x14ac:dyDescent="0.15">
      <c r="A1273" s="25"/>
      <c r="B1273" s="24" t="s">
        <v>348</v>
      </c>
      <c r="C1273" s="30" t="s">
        <v>349</v>
      </c>
      <c r="D1273" s="40"/>
      <c r="E1273" s="41"/>
      <c r="F1273" s="42"/>
      <c r="G1273" s="43"/>
      <c r="H1273" s="41"/>
      <c r="I1273" s="42"/>
      <c r="J1273" s="42"/>
      <c r="K1273" s="42"/>
      <c r="L1273" s="42"/>
      <c r="M1273" s="43"/>
      <c r="N1273" s="44"/>
      <c r="O1273" s="44"/>
      <c r="P1273" s="41"/>
      <c r="Q1273" s="44"/>
      <c r="R1273" s="44"/>
      <c r="S1273" s="44"/>
      <c r="T1273" s="41"/>
      <c r="U1273" s="42"/>
      <c r="V1273" s="43"/>
      <c r="W1273" s="41"/>
      <c r="X1273" s="42"/>
      <c r="Y1273" s="43"/>
      <c r="Z1273" s="44"/>
      <c r="AA1273" s="44"/>
      <c r="AB1273" s="44"/>
      <c r="AC1273" s="43"/>
    </row>
    <row r="1274" spans="1:29" x14ac:dyDescent="0.15">
      <c r="A1274" s="25"/>
      <c r="C1274" s="29" t="s">
        <v>779</v>
      </c>
      <c r="D1274" s="40">
        <v>70.572000000000003</v>
      </c>
      <c r="E1274" s="41">
        <v>73.078100000000006</v>
      </c>
      <c r="F1274" s="42">
        <v>70.568399999999997</v>
      </c>
      <c r="G1274" s="43">
        <v>69.859899999999996</v>
      </c>
      <c r="H1274" s="41">
        <v>74.5</v>
      </c>
      <c r="I1274" s="42">
        <v>69.25</v>
      </c>
      <c r="J1274" s="42">
        <v>55.500000000000007</v>
      </c>
      <c r="K1274" s="42">
        <v>74.5</v>
      </c>
      <c r="L1274" s="42">
        <v>77.5</v>
      </c>
      <c r="M1274" s="43">
        <v>71.25</v>
      </c>
      <c r="N1274" s="44">
        <v>70.386800000000008</v>
      </c>
      <c r="O1274" s="44">
        <v>70.7547</v>
      </c>
      <c r="P1274" s="41">
        <v>68.823000000000008</v>
      </c>
      <c r="Q1274" s="44">
        <v>67.8459</v>
      </c>
      <c r="R1274" s="44">
        <v>73.712900000000005</v>
      </c>
      <c r="S1274" s="44">
        <v>72.301299999999998</v>
      </c>
      <c r="T1274" s="41">
        <v>72.6935</v>
      </c>
      <c r="U1274" s="42">
        <v>67.551699999999997</v>
      </c>
      <c r="V1274" s="43">
        <v>68.229600000000005</v>
      </c>
      <c r="W1274" s="41">
        <v>70.165800000000004</v>
      </c>
      <c r="X1274" s="42">
        <v>66.709500000000006</v>
      </c>
      <c r="Y1274" s="43">
        <v>74.172499999999999</v>
      </c>
      <c r="Z1274" s="54"/>
      <c r="AA1274" s="54"/>
      <c r="AB1274" s="55"/>
      <c r="AC1274" s="56"/>
    </row>
    <row r="1275" spans="1:29" x14ac:dyDescent="0.15">
      <c r="A1275" s="25"/>
      <c r="C1275" s="29">
        <v>2</v>
      </c>
      <c r="D1275" s="40">
        <v>11.6227</v>
      </c>
      <c r="E1275" s="41">
        <v>10.546999999999999</v>
      </c>
      <c r="F1275" s="42">
        <v>12.063699999999999</v>
      </c>
      <c r="G1275" s="43">
        <v>11.592499999999999</v>
      </c>
      <c r="H1275" s="41">
        <v>8.75</v>
      </c>
      <c r="I1275" s="42">
        <v>14.000000000000002</v>
      </c>
      <c r="J1275" s="42">
        <v>18.25</v>
      </c>
      <c r="K1275" s="42">
        <v>9</v>
      </c>
      <c r="L1275" s="42">
        <v>9.25</v>
      </c>
      <c r="M1275" s="43">
        <v>8</v>
      </c>
      <c r="N1275" s="44">
        <v>12.2723</v>
      </c>
      <c r="O1275" s="44">
        <v>10.982200000000001</v>
      </c>
      <c r="P1275" s="41">
        <v>12.949199999999999</v>
      </c>
      <c r="Q1275" s="44">
        <v>12.482600000000001</v>
      </c>
      <c r="R1275" s="44">
        <v>11.4718</v>
      </c>
      <c r="S1275" s="44">
        <v>9.0875000000000004</v>
      </c>
      <c r="T1275" s="41">
        <v>10.727</v>
      </c>
      <c r="U1275" s="42">
        <v>13.5078</v>
      </c>
      <c r="V1275" s="43">
        <v>11.9351</v>
      </c>
      <c r="W1275" s="41">
        <v>10.6965</v>
      </c>
      <c r="X1275" s="42">
        <v>13.342200000000002</v>
      </c>
      <c r="Y1275" s="43">
        <v>10.653</v>
      </c>
      <c r="Z1275" s="54"/>
      <c r="AA1275" s="54"/>
      <c r="AB1275" s="55"/>
      <c r="AC1275" s="56"/>
    </row>
    <row r="1276" spans="1:29" x14ac:dyDescent="0.15">
      <c r="A1276" s="25"/>
      <c r="C1276" s="29">
        <v>3</v>
      </c>
      <c r="D1276" s="40">
        <v>8.7393000000000001</v>
      </c>
      <c r="E1276" s="41">
        <v>8.0094999999999992</v>
      </c>
      <c r="F1276" s="42">
        <v>7.3409000000000004</v>
      </c>
      <c r="G1276" s="43">
        <v>10.1137</v>
      </c>
      <c r="H1276" s="41">
        <v>7.2499999999999991</v>
      </c>
      <c r="I1276" s="42">
        <v>8</v>
      </c>
      <c r="J1276" s="42">
        <v>15.25</v>
      </c>
      <c r="K1276" s="42">
        <v>4.5</v>
      </c>
      <c r="L1276" s="42">
        <v>9.25</v>
      </c>
      <c r="M1276" s="43">
        <v>13.25</v>
      </c>
      <c r="N1276" s="44">
        <v>9.0301000000000009</v>
      </c>
      <c r="O1276" s="44">
        <v>8.4525000000000006</v>
      </c>
      <c r="P1276" s="41">
        <v>9.0510999999999999</v>
      </c>
      <c r="Q1276" s="44">
        <v>9.5903000000000009</v>
      </c>
      <c r="R1276" s="44">
        <v>7.4073000000000002</v>
      </c>
      <c r="S1276" s="44">
        <v>8.9504000000000001</v>
      </c>
      <c r="T1276" s="41">
        <v>8.2321000000000009</v>
      </c>
      <c r="U1276" s="42">
        <v>8.7484000000000002</v>
      </c>
      <c r="V1276" s="43">
        <v>10.0936</v>
      </c>
      <c r="W1276" s="41">
        <v>11.7638</v>
      </c>
      <c r="X1276" s="42">
        <v>8.2327999999999992</v>
      </c>
      <c r="Y1276" s="43">
        <v>7.5116000000000005</v>
      </c>
      <c r="Z1276" s="54"/>
      <c r="AA1276" s="54"/>
      <c r="AB1276" s="55"/>
      <c r="AC1276" s="56"/>
    </row>
    <row r="1277" spans="1:29" x14ac:dyDescent="0.15">
      <c r="A1277" s="25"/>
      <c r="C1277" s="29">
        <v>4</v>
      </c>
      <c r="D1277" s="40">
        <v>3.2286000000000001</v>
      </c>
      <c r="E1277" s="41">
        <v>3.9036</v>
      </c>
      <c r="F1277" s="42">
        <v>3.6772</v>
      </c>
      <c r="G1277" s="43">
        <v>2.7317999999999998</v>
      </c>
      <c r="H1277" s="41">
        <v>3.25</v>
      </c>
      <c r="I1277" s="42">
        <v>3.75</v>
      </c>
      <c r="J1277" s="42">
        <v>4</v>
      </c>
      <c r="K1277" s="42">
        <v>2</v>
      </c>
      <c r="L1277" s="42">
        <v>2.25</v>
      </c>
      <c r="M1277" s="43">
        <v>3</v>
      </c>
      <c r="N1277" s="44">
        <v>3.2679</v>
      </c>
      <c r="O1277" s="44">
        <v>3.1898000000000004</v>
      </c>
      <c r="P1277" s="41">
        <v>3.4099999999999997</v>
      </c>
      <c r="Q1277" s="44">
        <v>3.1446000000000001</v>
      </c>
      <c r="R1277" s="44">
        <v>2.5024999999999999</v>
      </c>
      <c r="S1277" s="44">
        <v>4.0183999999999997</v>
      </c>
      <c r="T1277" s="41">
        <v>2.7438000000000002</v>
      </c>
      <c r="U1277" s="42">
        <v>3.5333000000000006</v>
      </c>
      <c r="V1277" s="43">
        <v>4.1770000000000005</v>
      </c>
      <c r="W1277" s="41">
        <v>2.8853</v>
      </c>
      <c r="X1277" s="42">
        <v>4.1633999999999993</v>
      </c>
      <c r="Y1277" s="43">
        <v>2.5864000000000003</v>
      </c>
      <c r="Z1277" s="54"/>
      <c r="AA1277" s="54"/>
      <c r="AB1277" s="55"/>
      <c r="AC1277" s="56"/>
    </row>
    <row r="1278" spans="1:29" x14ac:dyDescent="0.15">
      <c r="A1278" s="25"/>
      <c r="C1278" s="29" t="s">
        <v>778</v>
      </c>
      <c r="D1278" s="40">
        <v>5.2454999999999998</v>
      </c>
      <c r="E1278" s="41">
        <v>4.1448999999999998</v>
      </c>
      <c r="F1278" s="42">
        <v>5.6426999999999996</v>
      </c>
      <c r="G1278" s="43">
        <v>5.1375999999999999</v>
      </c>
      <c r="H1278" s="41">
        <v>6</v>
      </c>
      <c r="I1278" s="42">
        <v>3.75</v>
      </c>
      <c r="J1278" s="42">
        <v>6.25</v>
      </c>
      <c r="K1278" s="42">
        <v>9.5</v>
      </c>
      <c r="L1278" s="42">
        <v>1.7500000000000002</v>
      </c>
      <c r="M1278" s="43">
        <v>4.5</v>
      </c>
      <c r="N1278" s="44">
        <v>4.6309999999999993</v>
      </c>
      <c r="O1278" s="44">
        <v>5.8514999999999997</v>
      </c>
      <c r="P1278" s="41">
        <v>5.3634000000000004</v>
      </c>
      <c r="Q1278" s="44">
        <v>6.0991</v>
      </c>
      <c r="R1278" s="44">
        <v>4.5913000000000004</v>
      </c>
      <c r="S1278" s="44">
        <v>4.8363999999999994</v>
      </c>
      <c r="T1278" s="41">
        <v>4.7149000000000001</v>
      </c>
      <c r="U1278" s="42">
        <v>6.2352999999999996</v>
      </c>
      <c r="V1278" s="43">
        <v>5.5647000000000002</v>
      </c>
      <c r="W1278" s="41">
        <v>4.1839000000000004</v>
      </c>
      <c r="X1278" s="42">
        <v>7.1507000000000005</v>
      </c>
      <c r="Y1278" s="43">
        <v>4.1375000000000002</v>
      </c>
      <c r="Z1278" s="54"/>
      <c r="AA1278" s="54"/>
      <c r="AB1278" s="55"/>
      <c r="AC1278" s="56"/>
    </row>
    <row r="1279" spans="1:29" x14ac:dyDescent="0.15">
      <c r="A1279" s="25"/>
      <c r="C1279" s="29" t="s">
        <v>545</v>
      </c>
      <c r="D1279" s="40">
        <v>0.59179999999999999</v>
      </c>
      <c r="E1279" s="41">
        <v>0.31690000000000002</v>
      </c>
      <c r="F1279" s="42">
        <v>0.70709999999999995</v>
      </c>
      <c r="G1279" s="43">
        <v>0.5645</v>
      </c>
      <c r="H1279" s="41">
        <v>0.25</v>
      </c>
      <c r="I1279" s="42">
        <v>1.25</v>
      </c>
      <c r="J1279" s="42">
        <v>0.75</v>
      </c>
      <c r="K1279" s="42">
        <v>0.5</v>
      </c>
      <c r="L1279" s="42">
        <v>0</v>
      </c>
      <c r="M1279" s="43">
        <v>0</v>
      </c>
      <c r="N1279" s="44">
        <v>0.4118</v>
      </c>
      <c r="O1279" s="44">
        <v>0.76929999999999998</v>
      </c>
      <c r="P1279" s="41">
        <v>0.40329999999999999</v>
      </c>
      <c r="Q1279" s="44">
        <v>0.83750000000000002</v>
      </c>
      <c r="R1279" s="44">
        <v>0.31409999999999999</v>
      </c>
      <c r="S1279" s="44">
        <v>0.80599999999999994</v>
      </c>
      <c r="T1279" s="41">
        <v>0.88870000000000005</v>
      </c>
      <c r="U1279" s="42">
        <v>0.42360000000000003</v>
      </c>
      <c r="V1279" s="43">
        <v>0</v>
      </c>
      <c r="W1279" s="41">
        <v>0.30469999999999997</v>
      </c>
      <c r="X1279" s="42">
        <v>0.40140000000000003</v>
      </c>
      <c r="Y1279" s="43">
        <v>0.93889999999999996</v>
      </c>
      <c r="Z1279" s="54"/>
      <c r="AA1279" s="54"/>
      <c r="AB1279" s="55"/>
      <c r="AC1279" s="56"/>
    </row>
    <row r="1280" spans="1:29" x14ac:dyDescent="0.15">
      <c r="A1280" s="26"/>
      <c r="B1280" s="26"/>
      <c r="C1280" s="31" t="s">
        <v>35</v>
      </c>
      <c r="D1280" s="49">
        <f>(D1274*1+D1275*2+D1276*3+D1277*4+D1278*5)/SUM(D1274:D1278)</f>
        <v>1.6012497975517088</v>
      </c>
      <c r="E1280" s="50">
        <f t="shared" ref="E1280:Y1280" si="89">(E1274*1+E1275*2+E1276*3+E1277*4+E1278*5)/SUM(E1274:E1278)</f>
        <v>1.5503079258169139</v>
      </c>
      <c r="F1280" s="51">
        <f t="shared" si="89"/>
        <v>1.607776588255555</v>
      </c>
      <c r="G1280" s="52">
        <f t="shared" si="89"/>
        <v>1.609095343212434</v>
      </c>
      <c r="H1280" s="50">
        <f t="shared" si="89"/>
        <v>1.5714285714285714</v>
      </c>
      <c r="I1280" s="51">
        <f t="shared" si="89"/>
        <v>1.5696202531645569</v>
      </c>
      <c r="J1280" s="51">
        <f t="shared" si="89"/>
        <v>1.8639798488664987</v>
      </c>
      <c r="K1280" s="51">
        <f t="shared" si="89"/>
        <v>1.6231155778894473</v>
      </c>
      <c r="L1280" s="51">
        <f t="shared" si="89"/>
        <v>1.415</v>
      </c>
      <c r="M1280" s="52">
        <f t="shared" si="89"/>
        <v>1.615</v>
      </c>
      <c r="N1280" s="53">
        <f t="shared" si="89"/>
        <v>1.5890282071853965</v>
      </c>
      <c r="O1280" s="53">
        <f t="shared" si="89"/>
        <v>1.6133444589224906</v>
      </c>
      <c r="P1280" s="50">
        <f t="shared" si="89"/>
        <v>1.6298903477725666</v>
      </c>
      <c r="Q1280" s="53">
        <f t="shared" si="89"/>
        <v>1.6604653977057862</v>
      </c>
      <c r="R1280" s="53">
        <f t="shared" si="89"/>
        <v>1.5232350043837739</v>
      </c>
      <c r="S1280" s="53">
        <f t="shared" si="89"/>
        <v>1.5886354013347579</v>
      </c>
      <c r="T1280" s="50">
        <f t="shared" si="89"/>
        <v>1.5476893149418887</v>
      </c>
      <c r="U1280" s="51">
        <f t="shared" si="89"/>
        <v>1.6682871962762298</v>
      </c>
      <c r="V1280" s="52">
        <f t="shared" si="89"/>
        <v>1.6691209999999999</v>
      </c>
      <c r="W1280" s="50">
        <f t="shared" si="89"/>
        <v>1.5979780390850922</v>
      </c>
      <c r="X1280" s="51">
        <f t="shared" si="89"/>
        <v>1.7118654278272989</v>
      </c>
      <c r="Y1280" s="52">
        <f t="shared" si="89"/>
        <v>1.5045921200068644</v>
      </c>
      <c r="Z1280" s="54"/>
      <c r="AA1280" s="54"/>
      <c r="AB1280" s="55"/>
      <c r="AC1280" s="56"/>
    </row>
    <row r="1281" spans="1:29" x14ac:dyDescent="0.15">
      <c r="A1281" s="25"/>
      <c r="D1281" s="40"/>
      <c r="E1281" s="41"/>
      <c r="F1281" s="42"/>
      <c r="G1281" s="43"/>
      <c r="H1281" s="41"/>
      <c r="I1281" s="42"/>
      <c r="J1281" s="42"/>
      <c r="K1281" s="42"/>
      <c r="L1281" s="42"/>
      <c r="M1281" s="43"/>
      <c r="N1281" s="44"/>
      <c r="O1281" s="44"/>
      <c r="P1281" s="41"/>
      <c r="Q1281" s="44"/>
      <c r="R1281" s="44"/>
      <c r="S1281" s="44"/>
      <c r="T1281" s="41"/>
      <c r="U1281" s="42"/>
      <c r="V1281" s="43"/>
      <c r="W1281" s="41"/>
      <c r="X1281" s="42"/>
      <c r="Y1281" s="43"/>
      <c r="Z1281" s="44"/>
      <c r="AA1281" s="44"/>
      <c r="AB1281" s="44"/>
      <c r="AC1281" s="43"/>
    </row>
    <row r="1282" spans="1:29" ht="28" x14ac:dyDescent="0.15">
      <c r="A1282" s="25"/>
      <c r="B1282" s="24" t="s">
        <v>350</v>
      </c>
      <c r="C1282" s="30" t="s">
        <v>351</v>
      </c>
      <c r="D1282" s="40"/>
      <c r="E1282" s="41"/>
      <c r="F1282" s="42"/>
      <c r="G1282" s="43"/>
      <c r="H1282" s="41"/>
      <c r="I1282" s="42"/>
      <c r="J1282" s="42"/>
      <c r="K1282" s="42"/>
      <c r="L1282" s="42"/>
      <c r="M1282" s="43"/>
      <c r="N1282" s="44"/>
      <c r="O1282" s="44"/>
      <c r="P1282" s="41"/>
      <c r="Q1282" s="44"/>
      <c r="R1282" s="44"/>
      <c r="S1282" s="44"/>
      <c r="T1282" s="41"/>
      <c r="U1282" s="42"/>
      <c r="V1282" s="43"/>
      <c r="W1282" s="41"/>
      <c r="X1282" s="42"/>
      <c r="Y1282" s="43"/>
      <c r="Z1282" s="44"/>
      <c r="AA1282" s="44"/>
      <c r="AB1282" s="44"/>
      <c r="AC1282" s="43"/>
    </row>
    <row r="1283" spans="1:29" x14ac:dyDescent="0.15">
      <c r="A1283" s="25"/>
      <c r="C1283" s="29" t="s">
        <v>779</v>
      </c>
      <c r="D1283" s="40">
        <v>73.713799999999992</v>
      </c>
      <c r="E1283" s="41">
        <v>75.194299999999998</v>
      </c>
      <c r="F1283" s="42">
        <v>73.527000000000001</v>
      </c>
      <c r="G1283" s="43">
        <v>73.408200000000008</v>
      </c>
      <c r="H1283" s="41">
        <v>77.25</v>
      </c>
      <c r="I1283" s="42">
        <v>73.25</v>
      </c>
      <c r="J1283" s="42">
        <v>60.25</v>
      </c>
      <c r="K1283" s="42">
        <v>77</v>
      </c>
      <c r="L1283" s="42">
        <v>79.5</v>
      </c>
      <c r="M1283" s="43">
        <v>70.75</v>
      </c>
      <c r="N1283" s="44">
        <v>74.044699999999992</v>
      </c>
      <c r="O1283" s="44">
        <v>73.387599999999992</v>
      </c>
      <c r="P1283" s="41">
        <v>74.086700000000008</v>
      </c>
      <c r="Q1283" s="44">
        <v>71.649100000000004</v>
      </c>
      <c r="R1283" s="44">
        <v>74.630300000000005</v>
      </c>
      <c r="S1283" s="44">
        <v>74.762200000000007</v>
      </c>
      <c r="T1283" s="41">
        <v>74.067999999999998</v>
      </c>
      <c r="U1283" s="42">
        <v>72.832799999999992</v>
      </c>
      <c r="V1283" s="43">
        <v>73.661000000000001</v>
      </c>
      <c r="W1283" s="41">
        <v>76.240499999999997</v>
      </c>
      <c r="X1283" s="42">
        <v>70.288700000000006</v>
      </c>
      <c r="Y1283" s="43">
        <v>75.227000000000004</v>
      </c>
      <c r="Z1283" s="54"/>
      <c r="AA1283" s="54"/>
      <c r="AB1283" s="55"/>
      <c r="AC1283" s="56"/>
    </row>
    <row r="1284" spans="1:29" x14ac:dyDescent="0.15">
      <c r="A1284" s="25"/>
      <c r="C1284" s="29">
        <v>2</v>
      </c>
      <c r="D1284" s="40">
        <v>11.296299999999999</v>
      </c>
      <c r="E1284" s="41">
        <v>10.3666</v>
      </c>
      <c r="F1284" s="42">
        <v>10.8207</v>
      </c>
      <c r="G1284" s="43">
        <v>11.908100000000001</v>
      </c>
      <c r="H1284" s="41">
        <v>8.5</v>
      </c>
      <c r="I1284" s="42">
        <v>11.5</v>
      </c>
      <c r="J1284" s="42">
        <v>18</v>
      </c>
      <c r="K1284" s="42">
        <v>10.25</v>
      </c>
      <c r="L1284" s="42">
        <v>11.25</v>
      </c>
      <c r="M1284" s="43">
        <v>11</v>
      </c>
      <c r="N1284" s="44">
        <v>11.377600000000001</v>
      </c>
      <c r="O1284" s="44">
        <v>11.216200000000001</v>
      </c>
      <c r="P1284" s="41">
        <v>12.294700000000001</v>
      </c>
      <c r="Q1284" s="44">
        <v>11.620700000000001</v>
      </c>
      <c r="R1284" s="44">
        <v>11.5603</v>
      </c>
      <c r="S1284" s="44">
        <v>9.357899999999999</v>
      </c>
      <c r="T1284" s="41">
        <v>11.897499999999999</v>
      </c>
      <c r="U1284" s="42">
        <v>12.245799999999999</v>
      </c>
      <c r="V1284" s="43">
        <v>8.7095000000000002</v>
      </c>
      <c r="W1284" s="41">
        <v>8.3914000000000009</v>
      </c>
      <c r="X1284" s="42">
        <v>12.4739</v>
      </c>
      <c r="Y1284" s="43">
        <v>11.975900000000001</v>
      </c>
      <c r="Z1284" s="54"/>
      <c r="AA1284" s="54"/>
      <c r="AB1284" s="55"/>
      <c r="AC1284" s="56"/>
    </row>
    <row r="1285" spans="1:29" x14ac:dyDescent="0.15">
      <c r="A1285" s="25"/>
      <c r="C1285" s="29">
        <v>3</v>
      </c>
      <c r="D1285" s="40">
        <v>6.5892000000000008</v>
      </c>
      <c r="E1285" s="41">
        <v>7.6065999999999994</v>
      </c>
      <c r="F1285" s="42">
        <v>6.4460000000000006</v>
      </c>
      <c r="G1285" s="43">
        <v>6.5232000000000001</v>
      </c>
      <c r="H1285" s="41">
        <v>6.5</v>
      </c>
      <c r="I1285" s="42">
        <v>7.2499999999999991</v>
      </c>
      <c r="J1285" s="42">
        <v>11</v>
      </c>
      <c r="K1285" s="42">
        <v>2.75</v>
      </c>
      <c r="L1285" s="42">
        <v>3</v>
      </c>
      <c r="M1285" s="43">
        <v>8.5</v>
      </c>
      <c r="N1285" s="44">
        <v>6.6256999999999993</v>
      </c>
      <c r="O1285" s="44">
        <v>6.5532000000000004</v>
      </c>
      <c r="P1285" s="41">
        <v>6.4037999999999995</v>
      </c>
      <c r="Q1285" s="44">
        <v>6.4524999999999997</v>
      </c>
      <c r="R1285" s="44">
        <v>6.41</v>
      </c>
      <c r="S1285" s="44">
        <v>7.3120000000000003</v>
      </c>
      <c r="T1285" s="41">
        <v>6.5400999999999998</v>
      </c>
      <c r="U1285" s="42">
        <v>5.8431999999999995</v>
      </c>
      <c r="V1285" s="43">
        <v>7.5665999999999993</v>
      </c>
      <c r="W1285" s="41">
        <v>6.8366999999999996</v>
      </c>
      <c r="X1285" s="42">
        <v>7.0644</v>
      </c>
      <c r="Y1285" s="43">
        <v>6.0525000000000002</v>
      </c>
      <c r="Z1285" s="54"/>
      <c r="AA1285" s="54"/>
      <c r="AB1285" s="55"/>
      <c r="AC1285" s="56"/>
    </row>
    <row r="1286" spans="1:29" x14ac:dyDescent="0.15">
      <c r="A1286" s="25"/>
      <c r="C1286" s="29">
        <v>4</v>
      </c>
      <c r="D1286" s="40">
        <v>2.4480999999999997</v>
      </c>
      <c r="E1286" s="41">
        <v>3.2097000000000002</v>
      </c>
      <c r="F1286" s="42">
        <v>2.2079</v>
      </c>
      <c r="G1286" s="43">
        <v>2.4893000000000001</v>
      </c>
      <c r="H1286" s="41">
        <v>0.75</v>
      </c>
      <c r="I1286" s="42">
        <v>3.75</v>
      </c>
      <c r="J1286" s="42">
        <v>2.75</v>
      </c>
      <c r="K1286" s="42">
        <v>1</v>
      </c>
      <c r="L1286" s="42">
        <v>3.75</v>
      </c>
      <c r="M1286" s="43">
        <v>5.75</v>
      </c>
      <c r="N1286" s="44">
        <v>2.5779000000000001</v>
      </c>
      <c r="O1286" s="44">
        <v>2.3201999999999998</v>
      </c>
      <c r="P1286" s="41">
        <v>2.0844</v>
      </c>
      <c r="Q1286" s="44">
        <v>3.1466000000000003</v>
      </c>
      <c r="R1286" s="44">
        <v>2.1166</v>
      </c>
      <c r="S1286" s="44">
        <v>2.3633000000000002</v>
      </c>
      <c r="T1286" s="41">
        <v>2.2984</v>
      </c>
      <c r="U1286" s="42">
        <v>2.1555</v>
      </c>
      <c r="V1286" s="43">
        <v>3.1738000000000004</v>
      </c>
      <c r="W1286" s="41">
        <v>2.4819</v>
      </c>
      <c r="X1286" s="42">
        <v>2.4781</v>
      </c>
      <c r="Y1286" s="43">
        <v>2.4181999999999997</v>
      </c>
      <c r="Z1286" s="54"/>
      <c r="AA1286" s="54"/>
      <c r="AB1286" s="55"/>
      <c r="AC1286" s="56"/>
    </row>
    <row r="1287" spans="1:29" x14ac:dyDescent="0.15">
      <c r="A1287" s="25"/>
      <c r="C1287" s="29" t="s">
        <v>778</v>
      </c>
      <c r="D1287" s="40">
        <v>5.7189999999999994</v>
      </c>
      <c r="E1287" s="41">
        <v>3.6228999999999996</v>
      </c>
      <c r="F1287" s="42">
        <v>6.6602999999999994</v>
      </c>
      <c r="G1287" s="43">
        <v>5.4683000000000002</v>
      </c>
      <c r="H1287" s="41">
        <v>6.75</v>
      </c>
      <c r="I1287" s="42">
        <v>4</v>
      </c>
      <c r="J1287" s="42">
        <v>8</v>
      </c>
      <c r="K1287" s="42">
        <v>8.5</v>
      </c>
      <c r="L1287" s="42">
        <v>2.25</v>
      </c>
      <c r="M1287" s="43">
        <v>4</v>
      </c>
      <c r="N1287" s="44">
        <v>5.1165000000000003</v>
      </c>
      <c r="O1287" s="44">
        <v>6.3131000000000004</v>
      </c>
      <c r="P1287" s="41">
        <v>5.0118</v>
      </c>
      <c r="Q1287" s="44">
        <v>6.9329000000000001</v>
      </c>
      <c r="R1287" s="44">
        <v>4.9686000000000003</v>
      </c>
      <c r="S1287" s="44">
        <v>5.8815999999999997</v>
      </c>
      <c r="T1287" s="41">
        <v>4.9544999999999995</v>
      </c>
      <c r="U1287" s="42">
        <v>6.4961000000000002</v>
      </c>
      <c r="V1287" s="43">
        <v>6.8890999999999991</v>
      </c>
      <c r="W1287" s="41">
        <v>5.7447999999999997</v>
      </c>
      <c r="X1287" s="42">
        <v>7.4079999999999995</v>
      </c>
      <c r="Y1287" s="43">
        <v>4.1821000000000002</v>
      </c>
      <c r="Z1287" s="54"/>
      <c r="AA1287" s="54"/>
      <c r="AB1287" s="55"/>
      <c r="AC1287" s="56"/>
    </row>
    <row r="1288" spans="1:29" x14ac:dyDescent="0.15">
      <c r="A1288" s="25"/>
      <c r="C1288" s="29" t="s">
        <v>545</v>
      </c>
      <c r="D1288" s="40">
        <v>0.23349999999999999</v>
      </c>
      <c r="E1288" s="41">
        <v>0</v>
      </c>
      <c r="F1288" s="42">
        <v>0.33800000000000002</v>
      </c>
      <c r="G1288" s="43">
        <v>0.2029</v>
      </c>
      <c r="H1288" s="41">
        <v>0.25</v>
      </c>
      <c r="I1288" s="42">
        <v>0.25</v>
      </c>
      <c r="J1288" s="42">
        <v>0</v>
      </c>
      <c r="K1288" s="42">
        <v>0.5</v>
      </c>
      <c r="L1288" s="42">
        <v>0.25</v>
      </c>
      <c r="M1288" s="43">
        <v>0</v>
      </c>
      <c r="N1288" s="44">
        <v>0.2576</v>
      </c>
      <c r="O1288" s="44">
        <v>0.20980000000000001</v>
      </c>
      <c r="P1288" s="41">
        <v>0.1186</v>
      </c>
      <c r="Q1288" s="44">
        <v>0.1981</v>
      </c>
      <c r="R1288" s="44">
        <v>0.31409999999999999</v>
      </c>
      <c r="S1288" s="44">
        <v>0.32290000000000002</v>
      </c>
      <c r="T1288" s="41">
        <v>0.24149999999999999</v>
      </c>
      <c r="U1288" s="42">
        <v>0.42659999999999998</v>
      </c>
      <c r="V1288" s="43">
        <v>0</v>
      </c>
      <c r="W1288" s="41">
        <v>0.30469999999999997</v>
      </c>
      <c r="X1288" s="42">
        <v>0.28700000000000003</v>
      </c>
      <c r="Y1288" s="43">
        <v>0.14430000000000001</v>
      </c>
      <c r="Z1288" s="54"/>
      <c r="AA1288" s="54"/>
      <c r="AB1288" s="55"/>
      <c r="AC1288" s="56"/>
    </row>
    <row r="1289" spans="1:29" x14ac:dyDescent="0.15">
      <c r="A1289" s="26"/>
      <c r="B1289" s="26"/>
      <c r="C1289" s="31" t="s">
        <v>35</v>
      </c>
      <c r="D1289" s="49">
        <f>(D1283*1+D1284*2+D1285*3+D1286*4+D1287*5)/SUM(D1283:D1287)</f>
        <v>1.548230666837733</v>
      </c>
      <c r="E1289" s="50">
        <f t="shared" ref="E1289:Y1289" si="90">(E1283*1+E1284*2+E1285*3+E1286*4+E1287*5)/SUM(E1283:E1287)</f>
        <v>1.4970045029954968</v>
      </c>
      <c r="F1289" s="51">
        <f t="shared" si="90"/>
        <v>1.5717089479530291</v>
      </c>
      <c r="G1289" s="52">
        <f t="shared" si="90"/>
        <v>1.5440598975320925</v>
      </c>
      <c r="H1289" s="50">
        <f t="shared" si="90"/>
        <v>1.5087719298245614</v>
      </c>
      <c r="I1289" s="51">
        <f t="shared" si="90"/>
        <v>1.5338345864661653</v>
      </c>
      <c r="J1289" s="51">
        <f t="shared" si="90"/>
        <v>1.8025</v>
      </c>
      <c r="K1289" s="51">
        <f t="shared" si="90"/>
        <v>1.5301507537688441</v>
      </c>
      <c r="L1289" s="51">
        <f t="shared" si="90"/>
        <v>1.3759398496240602</v>
      </c>
      <c r="M1289" s="52">
        <f t="shared" si="90"/>
        <v>1.6125</v>
      </c>
      <c r="N1289" s="53">
        <f t="shared" si="90"/>
        <v>1.5296513819599289</v>
      </c>
      <c r="O1289" s="53">
        <f t="shared" si="90"/>
        <v>1.5665440428578727</v>
      </c>
      <c r="P1289" s="50">
        <f t="shared" si="90"/>
        <v>1.5146373599088516</v>
      </c>
      <c r="Q1289" s="53">
        <f t="shared" si="90"/>
        <v>1.6181962649972241</v>
      </c>
      <c r="R1289" s="53">
        <f t="shared" si="90"/>
        <v>1.5076400048953813</v>
      </c>
      <c r="S1289" s="53">
        <f t="shared" si="90"/>
        <v>1.5477512364938752</v>
      </c>
      <c r="T1289" s="50">
        <f t="shared" si="90"/>
        <v>1.5181603572627898</v>
      </c>
      <c r="U1289" s="51">
        <f t="shared" si="90"/>
        <v>1.5662466080298556</v>
      </c>
      <c r="V1289" s="52">
        <f t="shared" si="90"/>
        <v>1.609205</v>
      </c>
      <c r="W1289" s="50">
        <f t="shared" si="90"/>
        <v>1.5265012493066374</v>
      </c>
      <c r="X1289" s="51">
        <f t="shared" si="90"/>
        <v>1.6385219193867204</v>
      </c>
      <c r="Y1289" s="52">
        <f t="shared" si="90"/>
        <v>1.481333564333333</v>
      </c>
      <c r="Z1289" s="54"/>
      <c r="AA1289" s="54"/>
      <c r="AB1289" s="55"/>
      <c r="AC1289" s="56"/>
    </row>
    <row r="1290" spans="1:29" x14ac:dyDescent="0.15">
      <c r="A1290" s="25"/>
      <c r="D1290" s="40"/>
      <c r="E1290" s="41"/>
      <c r="F1290" s="42"/>
      <c r="G1290" s="43"/>
      <c r="H1290" s="41"/>
      <c r="I1290" s="42"/>
      <c r="J1290" s="42"/>
      <c r="K1290" s="42"/>
      <c r="L1290" s="42"/>
      <c r="M1290" s="43"/>
      <c r="N1290" s="44"/>
      <c r="O1290" s="44"/>
      <c r="P1290" s="41"/>
      <c r="Q1290" s="44"/>
      <c r="R1290" s="44"/>
      <c r="S1290" s="44"/>
      <c r="T1290" s="41"/>
      <c r="U1290" s="42"/>
      <c r="V1290" s="43"/>
      <c r="W1290" s="41"/>
      <c r="X1290" s="42"/>
      <c r="Y1290" s="43"/>
      <c r="Z1290" s="44"/>
      <c r="AA1290" s="44"/>
      <c r="AB1290" s="44"/>
      <c r="AC1290" s="43"/>
    </row>
    <row r="1291" spans="1:29" ht="28" x14ac:dyDescent="0.15">
      <c r="A1291" s="25"/>
      <c r="B1291" s="24" t="s">
        <v>352</v>
      </c>
      <c r="C1291" s="30" t="s">
        <v>353</v>
      </c>
      <c r="D1291" s="40"/>
      <c r="E1291" s="41"/>
      <c r="F1291" s="42"/>
      <c r="G1291" s="43"/>
      <c r="H1291" s="41"/>
      <c r="I1291" s="42"/>
      <c r="J1291" s="42"/>
      <c r="K1291" s="42"/>
      <c r="L1291" s="42"/>
      <c r="M1291" s="43"/>
      <c r="N1291" s="44"/>
      <c r="O1291" s="44"/>
      <c r="P1291" s="41"/>
      <c r="Q1291" s="44"/>
      <c r="R1291" s="44"/>
      <c r="S1291" s="44"/>
      <c r="T1291" s="41"/>
      <c r="U1291" s="42"/>
      <c r="V1291" s="43"/>
      <c r="W1291" s="41"/>
      <c r="X1291" s="42"/>
      <c r="Y1291" s="43"/>
      <c r="Z1291" s="44"/>
      <c r="AA1291" s="44"/>
      <c r="AB1291" s="44"/>
      <c r="AC1291" s="43"/>
    </row>
    <row r="1292" spans="1:29" x14ac:dyDescent="0.15">
      <c r="A1292" s="25"/>
      <c r="C1292" s="29" t="s">
        <v>776</v>
      </c>
      <c r="D1292" s="40">
        <v>26.853999999999999</v>
      </c>
      <c r="E1292" s="41">
        <v>29.085000000000001</v>
      </c>
      <c r="F1292" s="42">
        <v>24.755800000000001</v>
      </c>
      <c r="G1292" s="43">
        <v>28.1159</v>
      </c>
      <c r="H1292" s="41">
        <v>24.25</v>
      </c>
      <c r="I1292" s="42">
        <v>28.249999999999996</v>
      </c>
      <c r="J1292" s="42">
        <v>33.75</v>
      </c>
      <c r="K1292" s="42">
        <v>19</v>
      </c>
      <c r="L1292" s="42">
        <v>28.999999999999996</v>
      </c>
      <c r="M1292" s="43">
        <v>28.999999999999996</v>
      </c>
      <c r="N1292" s="44">
        <v>25.549899999999997</v>
      </c>
      <c r="O1292" s="44">
        <v>28.139999999999997</v>
      </c>
      <c r="P1292" s="41">
        <v>24.6616</v>
      </c>
      <c r="Q1292" s="44">
        <v>28.6006</v>
      </c>
      <c r="R1292" s="44">
        <v>27.493099999999998</v>
      </c>
      <c r="S1292" s="44">
        <v>26.395200000000003</v>
      </c>
      <c r="T1292" s="41">
        <v>25.1738</v>
      </c>
      <c r="U1292" s="42">
        <v>29.174800000000001</v>
      </c>
      <c r="V1292" s="43">
        <v>28.801300000000001</v>
      </c>
      <c r="W1292" s="41">
        <v>26.847199999999997</v>
      </c>
      <c r="X1292" s="42">
        <v>26.595500000000001</v>
      </c>
      <c r="Y1292" s="43">
        <v>27.11</v>
      </c>
      <c r="Z1292" s="54"/>
      <c r="AA1292" s="54"/>
      <c r="AB1292" s="55"/>
      <c r="AC1292" s="56"/>
    </row>
    <row r="1293" spans="1:29" x14ac:dyDescent="0.15">
      <c r="A1293" s="25"/>
      <c r="C1293" s="29" t="s">
        <v>773</v>
      </c>
      <c r="D1293" s="40">
        <v>29.913899999999998</v>
      </c>
      <c r="E1293" s="41">
        <v>25.459500000000002</v>
      </c>
      <c r="F1293" s="42">
        <v>31.050299999999996</v>
      </c>
      <c r="G1293" s="43">
        <v>29.929699999999997</v>
      </c>
      <c r="H1293" s="41">
        <v>30.5</v>
      </c>
      <c r="I1293" s="42">
        <v>28.749999999999996</v>
      </c>
      <c r="J1293" s="42">
        <v>36.5</v>
      </c>
      <c r="K1293" s="42">
        <v>22.25</v>
      </c>
      <c r="L1293" s="42">
        <v>31.25</v>
      </c>
      <c r="M1293" s="43">
        <v>28.249999999999996</v>
      </c>
      <c r="N1293" s="44">
        <v>29.853200000000001</v>
      </c>
      <c r="O1293" s="44">
        <v>29.973699999999997</v>
      </c>
      <c r="P1293" s="41">
        <v>30.104199999999999</v>
      </c>
      <c r="Q1293" s="44">
        <v>31.4618</v>
      </c>
      <c r="R1293" s="44">
        <v>29.474</v>
      </c>
      <c r="S1293" s="44">
        <v>27.610400000000002</v>
      </c>
      <c r="T1293" s="41">
        <v>29.072500000000002</v>
      </c>
      <c r="U1293" s="42">
        <v>33.404499999999999</v>
      </c>
      <c r="V1293" s="43">
        <v>28.0105</v>
      </c>
      <c r="W1293" s="41">
        <v>33.660899999999998</v>
      </c>
      <c r="X1293" s="42">
        <v>31.625900000000001</v>
      </c>
      <c r="Y1293" s="43">
        <v>26.010100000000001</v>
      </c>
      <c r="Z1293" s="54"/>
      <c r="AA1293" s="54"/>
      <c r="AB1293" s="55"/>
      <c r="AC1293" s="56"/>
    </row>
    <row r="1294" spans="1:29" x14ac:dyDescent="0.15">
      <c r="A1294" s="25"/>
      <c r="C1294" s="29" t="s">
        <v>774</v>
      </c>
      <c r="D1294" s="40">
        <v>27.343299999999999</v>
      </c>
      <c r="E1294" s="41">
        <v>28.968699999999998</v>
      </c>
      <c r="F1294" s="42">
        <v>28.460800000000003</v>
      </c>
      <c r="G1294" s="43">
        <v>25.957400000000003</v>
      </c>
      <c r="H1294" s="41">
        <v>26.5</v>
      </c>
      <c r="I1294" s="42">
        <v>26.25</v>
      </c>
      <c r="J1294" s="42">
        <v>24.5</v>
      </c>
      <c r="K1294" s="42">
        <v>35.75</v>
      </c>
      <c r="L1294" s="42">
        <v>26.75</v>
      </c>
      <c r="M1294" s="43">
        <v>29.5</v>
      </c>
      <c r="N1294" s="44">
        <v>28.582699999999999</v>
      </c>
      <c r="O1294" s="44">
        <v>26.121100000000002</v>
      </c>
      <c r="P1294" s="41">
        <v>28.4499</v>
      </c>
      <c r="Q1294" s="44">
        <v>24.938099999999999</v>
      </c>
      <c r="R1294" s="44">
        <v>27.851799999999997</v>
      </c>
      <c r="S1294" s="44">
        <v>29.148200000000003</v>
      </c>
      <c r="T1294" s="41">
        <v>27.854400000000002</v>
      </c>
      <c r="U1294" s="42">
        <v>25.499300000000002</v>
      </c>
      <c r="V1294" s="43">
        <v>28.138600000000004</v>
      </c>
      <c r="W1294" s="41">
        <v>25.346200000000003</v>
      </c>
      <c r="X1294" s="42">
        <v>26.1724</v>
      </c>
      <c r="Y1294" s="43">
        <v>29.781000000000002</v>
      </c>
      <c r="Z1294" s="54"/>
      <c r="AA1294" s="54"/>
      <c r="AB1294" s="55"/>
      <c r="AC1294" s="56"/>
    </row>
    <row r="1295" spans="1:29" x14ac:dyDescent="0.15">
      <c r="A1295" s="25"/>
      <c r="C1295" s="29" t="s">
        <v>775</v>
      </c>
      <c r="D1295" s="40">
        <v>12.2302</v>
      </c>
      <c r="E1295" s="41">
        <v>12.523999999999999</v>
      </c>
      <c r="F1295" s="42">
        <v>12.2669</v>
      </c>
      <c r="G1295" s="43">
        <v>12.2234</v>
      </c>
      <c r="H1295" s="41">
        <v>14.249999999999998</v>
      </c>
      <c r="I1295" s="42">
        <v>13.25</v>
      </c>
      <c r="J1295" s="42">
        <v>4</v>
      </c>
      <c r="K1295" s="42">
        <v>16.5</v>
      </c>
      <c r="L1295" s="42">
        <v>10.5</v>
      </c>
      <c r="M1295" s="43">
        <v>11.25</v>
      </c>
      <c r="N1295" s="44">
        <v>12.2148</v>
      </c>
      <c r="O1295" s="44">
        <v>12.2454</v>
      </c>
      <c r="P1295" s="41">
        <v>14.295</v>
      </c>
      <c r="Q1295" s="44">
        <v>11.473100000000001</v>
      </c>
      <c r="R1295" s="44">
        <v>10.4125</v>
      </c>
      <c r="S1295" s="44">
        <v>13.200400000000002</v>
      </c>
      <c r="T1295" s="41">
        <v>13.2659</v>
      </c>
      <c r="U1295" s="42">
        <v>9.8251000000000008</v>
      </c>
      <c r="V1295" s="43">
        <v>12.2121</v>
      </c>
      <c r="W1295" s="41">
        <v>11.719200000000001</v>
      </c>
      <c r="X1295" s="42">
        <v>12.8079</v>
      </c>
      <c r="Y1295" s="43">
        <v>11.9024</v>
      </c>
      <c r="Z1295" s="54"/>
      <c r="AA1295" s="54"/>
      <c r="AB1295" s="55"/>
      <c r="AC1295" s="56"/>
    </row>
    <row r="1296" spans="1:29" x14ac:dyDescent="0.15">
      <c r="A1296" s="25"/>
      <c r="C1296" s="29" t="s">
        <v>777</v>
      </c>
      <c r="D1296" s="40">
        <v>3.3254999999999999</v>
      </c>
      <c r="E1296" s="41">
        <v>3.7006999999999999</v>
      </c>
      <c r="F1296" s="42">
        <v>3.3933</v>
      </c>
      <c r="G1296" s="43">
        <v>3.2091000000000003</v>
      </c>
      <c r="H1296" s="41">
        <v>4.5</v>
      </c>
      <c r="I1296" s="42">
        <v>2.75</v>
      </c>
      <c r="J1296" s="42">
        <v>1</v>
      </c>
      <c r="K1296" s="42">
        <v>6.25</v>
      </c>
      <c r="L1296" s="42">
        <v>2</v>
      </c>
      <c r="M1296" s="43">
        <v>2</v>
      </c>
      <c r="N1296" s="44">
        <v>3.2578000000000005</v>
      </c>
      <c r="O1296" s="44">
        <v>3.3923000000000001</v>
      </c>
      <c r="P1296" s="41">
        <v>2.2016999999999998</v>
      </c>
      <c r="Q1296" s="44">
        <v>3.1810999999999998</v>
      </c>
      <c r="R1296" s="44">
        <v>4.3893000000000004</v>
      </c>
      <c r="S1296" s="44">
        <v>3.3228</v>
      </c>
      <c r="T1296" s="41">
        <v>4.0329999999999995</v>
      </c>
      <c r="U1296" s="42">
        <v>2.0962999999999998</v>
      </c>
      <c r="V1296" s="43">
        <v>2.8374999999999999</v>
      </c>
      <c r="W1296" s="41">
        <v>2.1217000000000001</v>
      </c>
      <c r="X1296" s="42">
        <v>2.6238000000000001</v>
      </c>
      <c r="Y1296" s="43">
        <v>4.6978999999999997</v>
      </c>
      <c r="Z1296" s="54"/>
      <c r="AA1296" s="54"/>
      <c r="AB1296" s="55"/>
      <c r="AC1296" s="56"/>
    </row>
    <row r="1297" spans="1:29" x14ac:dyDescent="0.15">
      <c r="A1297" s="25"/>
      <c r="C1297" s="29" t="s">
        <v>545</v>
      </c>
      <c r="D1297" s="40">
        <v>0.33310000000000001</v>
      </c>
      <c r="E1297" s="41">
        <v>0.2621</v>
      </c>
      <c r="F1297" s="42">
        <v>7.2999999999999995E-2</v>
      </c>
      <c r="G1297" s="43">
        <v>0.5645</v>
      </c>
      <c r="H1297" s="41">
        <v>0</v>
      </c>
      <c r="I1297" s="42">
        <v>0.75</v>
      </c>
      <c r="J1297" s="42">
        <v>0.25</v>
      </c>
      <c r="K1297" s="42">
        <v>0.25</v>
      </c>
      <c r="L1297" s="42">
        <v>0.5</v>
      </c>
      <c r="M1297" s="43">
        <v>0</v>
      </c>
      <c r="N1297" s="44">
        <v>0.54149999999999998</v>
      </c>
      <c r="O1297" s="44">
        <v>0.1275</v>
      </c>
      <c r="P1297" s="41">
        <v>0.28760000000000002</v>
      </c>
      <c r="Q1297" s="44">
        <v>0.34520000000000001</v>
      </c>
      <c r="R1297" s="44">
        <v>0.37929999999999997</v>
      </c>
      <c r="S1297" s="44">
        <v>0.32290000000000002</v>
      </c>
      <c r="T1297" s="41">
        <v>0.60050000000000003</v>
      </c>
      <c r="U1297" s="42">
        <v>0</v>
      </c>
      <c r="V1297" s="43">
        <v>0</v>
      </c>
      <c r="W1297" s="41">
        <v>0.30469999999999997</v>
      </c>
      <c r="X1297" s="42">
        <v>0.17449999999999999</v>
      </c>
      <c r="Y1297" s="43">
        <v>0.49859999999999999</v>
      </c>
      <c r="Z1297" s="54"/>
      <c r="AA1297" s="54"/>
      <c r="AB1297" s="55"/>
      <c r="AC1297" s="56"/>
    </row>
    <row r="1298" spans="1:29" x14ac:dyDescent="0.15">
      <c r="A1298" s="26"/>
      <c r="B1298" s="26"/>
      <c r="C1298" s="31" t="s">
        <v>35</v>
      </c>
      <c r="D1298" s="49">
        <f>(D1292*1+D1293*2+D1294*3+D1295*4+D1296*5)/SUM(D1292:D1296)</f>
        <v>2.3504292799314515</v>
      </c>
      <c r="E1298" s="50">
        <f t="shared" ref="E1298:Y1298" si="91">(E1292*1+E1293*2+E1294*3+E1295*4+E1296*5)/SUM(E1292:E1296)</f>
        <v>2.3612849277957526</v>
      </c>
      <c r="F1298" s="51">
        <f t="shared" si="91"/>
        <v>2.3844672766446737</v>
      </c>
      <c r="G1298" s="52">
        <f t="shared" si="91"/>
        <v>2.3209678635899653</v>
      </c>
      <c r="H1298" s="50">
        <f t="shared" si="91"/>
        <v>2.4424999999999999</v>
      </c>
      <c r="I1298" s="51">
        <f t="shared" si="91"/>
        <v>2.3299748110831233</v>
      </c>
      <c r="J1298" s="51">
        <f t="shared" si="91"/>
        <v>2.0175438596491229</v>
      </c>
      <c r="K1298" s="51">
        <f t="shared" si="91"/>
        <v>2.6867167919799497</v>
      </c>
      <c r="L1298" s="51">
        <f t="shared" si="91"/>
        <v>2.2487437185929648</v>
      </c>
      <c r="M1298" s="52">
        <f t="shared" si="91"/>
        <v>2.29</v>
      </c>
      <c r="N1298" s="53">
        <f t="shared" si="91"/>
        <v>2.3743856728039057</v>
      </c>
      <c r="O1298" s="53">
        <f t="shared" si="91"/>
        <v>2.3269048036246214</v>
      </c>
      <c r="P1298" s="50">
        <f t="shared" si="91"/>
        <v>2.3909583963478966</v>
      </c>
      <c r="Q1298" s="53">
        <f t="shared" si="91"/>
        <v>2.2892688453229004</v>
      </c>
      <c r="R1298" s="53">
        <f t="shared" si="91"/>
        <v>2.3448239171176275</v>
      </c>
      <c r="S1298" s="53">
        <f t="shared" si="91"/>
        <v>2.3924897418662283</v>
      </c>
      <c r="T1298" s="50">
        <f t="shared" si="91"/>
        <v>2.4156093183473573</v>
      </c>
      <c r="U1298" s="51">
        <f t="shared" si="91"/>
        <v>2.2226359999999996</v>
      </c>
      <c r="V1298" s="52">
        <f t="shared" si="91"/>
        <v>2.3227400000000005</v>
      </c>
      <c r="W1298" s="50">
        <f t="shared" si="91"/>
        <v>2.2838902976271678</v>
      </c>
      <c r="X1298" s="51">
        <f t="shared" si="91"/>
        <v>2.331218977115066</v>
      </c>
      <c r="Y1298" s="52">
        <f t="shared" si="91"/>
        <v>2.4077279314662912</v>
      </c>
      <c r="Z1298" s="54"/>
      <c r="AA1298" s="54"/>
      <c r="AB1298" s="55"/>
      <c r="AC1298" s="56"/>
    </row>
    <row r="1299" spans="1:29" ht="15" x14ac:dyDescent="0.2">
      <c r="A1299" s="25"/>
      <c r="C1299" s="32"/>
      <c r="D1299" s="40"/>
      <c r="E1299" s="41"/>
      <c r="F1299" s="42"/>
      <c r="G1299" s="43"/>
      <c r="H1299" s="41"/>
      <c r="I1299" s="42"/>
      <c r="J1299" s="42"/>
      <c r="K1299" s="42"/>
      <c r="L1299" s="42"/>
      <c r="M1299" s="43"/>
      <c r="N1299" s="44"/>
      <c r="O1299" s="44"/>
      <c r="P1299" s="41"/>
      <c r="Q1299" s="44"/>
      <c r="R1299" s="44"/>
      <c r="S1299" s="44"/>
      <c r="T1299" s="41"/>
      <c r="U1299" s="42"/>
      <c r="V1299" s="43"/>
      <c r="W1299" s="41"/>
      <c r="X1299" s="42"/>
      <c r="Y1299" s="43"/>
      <c r="Z1299" s="44"/>
      <c r="AA1299" s="44"/>
      <c r="AB1299" s="44"/>
      <c r="AC1299" s="43"/>
    </row>
    <row r="1300" spans="1:29" ht="28" x14ac:dyDescent="0.15">
      <c r="A1300" s="25"/>
      <c r="B1300" s="24" t="s">
        <v>354</v>
      </c>
      <c r="C1300" s="30" t="s">
        <v>355</v>
      </c>
      <c r="D1300" s="40"/>
      <c r="E1300" s="41"/>
      <c r="F1300" s="42"/>
      <c r="G1300" s="43"/>
      <c r="H1300" s="41"/>
      <c r="I1300" s="42"/>
      <c r="J1300" s="42"/>
      <c r="K1300" s="42"/>
      <c r="L1300" s="42"/>
      <c r="M1300" s="43"/>
      <c r="N1300" s="44"/>
      <c r="O1300" s="44"/>
      <c r="P1300" s="41"/>
      <c r="Q1300" s="44"/>
      <c r="R1300" s="44"/>
      <c r="S1300" s="44"/>
      <c r="T1300" s="41"/>
      <c r="U1300" s="42"/>
      <c r="V1300" s="43"/>
      <c r="W1300" s="41"/>
      <c r="X1300" s="42"/>
      <c r="Y1300" s="43"/>
      <c r="Z1300" s="44"/>
      <c r="AA1300" s="44"/>
      <c r="AB1300" s="44"/>
      <c r="AC1300" s="43"/>
    </row>
    <row r="1301" spans="1:29" x14ac:dyDescent="0.15">
      <c r="A1301" s="25"/>
      <c r="C1301" s="29" t="s">
        <v>102</v>
      </c>
      <c r="D1301" s="40">
        <v>6.8710999999999993</v>
      </c>
      <c r="E1301" s="41">
        <v>13.603299999999999</v>
      </c>
      <c r="F1301" s="42">
        <v>4.6503999999999994</v>
      </c>
      <c r="G1301" s="43">
        <v>7.1333999999999991</v>
      </c>
      <c r="H1301" s="41">
        <v>9.5</v>
      </c>
      <c r="I1301" s="42">
        <v>4.5</v>
      </c>
      <c r="J1301" s="42">
        <v>2</v>
      </c>
      <c r="K1301" s="42">
        <v>13</v>
      </c>
      <c r="L1301" s="42">
        <v>6</v>
      </c>
      <c r="M1301" s="43">
        <v>5.5</v>
      </c>
      <c r="N1301" s="44">
        <v>6.9242999999999997</v>
      </c>
      <c r="O1301" s="44">
        <v>6.8186</v>
      </c>
      <c r="P1301" s="41">
        <v>6.5157000000000007</v>
      </c>
      <c r="Q1301" s="44">
        <v>6.3569000000000004</v>
      </c>
      <c r="R1301" s="44">
        <v>7.4405000000000001</v>
      </c>
      <c r="S1301" s="44">
        <v>7.4424000000000001</v>
      </c>
      <c r="T1301" s="41">
        <v>7.3871999999999991</v>
      </c>
      <c r="U1301" s="42">
        <v>6.0455000000000005</v>
      </c>
      <c r="V1301" s="43">
        <v>6.4529000000000005</v>
      </c>
      <c r="W1301" s="41">
        <v>4.5841000000000003</v>
      </c>
      <c r="X1301" s="42">
        <v>5.54</v>
      </c>
      <c r="Y1301" s="43">
        <v>9.4803999999999995</v>
      </c>
      <c r="Z1301" s="54"/>
      <c r="AA1301" s="54"/>
      <c r="AB1301" s="55"/>
      <c r="AC1301" s="56"/>
    </row>
    <row r="1302" spans="1:29" x14ac:dyDescent="0.15">
      <c r="A1302" s="25"/>
      <c r="C1302" s="29">
        <v>2</v>
      </c>
      <c r="D1302" s="40">
        <v>3.9364000000000003</v>
      </c>
      <c r="E1302" s="41">
        <v>6.6281000000000008</v>
      </c>
      <c r="F1302" s="42">
        <v>3.8643999999999998</v>
      </c>
      <c r="G1302" s="43">
        <v>3.2667000000000002</v>
      </c>
      <c r="H1302" s="41">
        <v>3.25</v>
      </c>
      <c r="I1302" s="42">
        <v>4.5</v>
      </c>
      <c r="J1302" s="42">
        <v>3.75</v>
      </c>
      <c r="K1302" s="42">
        <v>2.5</v>
      </c>
      <c r="L1302" s="42">
        <v>6.5</v>
      </c>
      <c r="M1302" s="43">
        <v>2.5</v>
      </c>
      <c r="N1302" s="44">
        <v>4.2220000000000004</v>
      </c>
      <c r="O1302" s="44">
        <v>3.6547000000000005</v>
      </c>
      <c r="P1302" s="41">
        <v>2.8170999999999999</v>
      </c>
      <c r="Q1302" s="44">
        <v>3.7588000000000004</v>
      </c>
      <c r="R1302" s="44">
        <v>4.8965000000000005</v>
      </c>
      <c r="S1302" s="44">
        <v>3.6482000000000001</v>
      </c>
      <c r="T1302" s="41">
        <v>4.1716999999999995</v>
      </c>
      <c r="U1302" s="42">
        <v>3.6135000000000002</v>
      </c>
      <c r="V1302" s="43">
        <v>3.6894000000000005</v>
      </c>
      <c r="W1302" s="41">
        <v>4.8513999999999999</v>
      </c>
      <c r="X1302" s="42">
        <v>3.3973000000000004</v>
      </c>
      <c r="Y1302" s="43">
        <v>3.9308999999999998</v>
      </c>
      <c r="Z1302" s="54"/>
      <c r="AA1302" s="54"/>
      <c r="AB1302" s="55"/>
      <c r="AC1302" s="56"/>
    </row>
    <row r="1303" spans="1:29" x14ac:dyDescent="0.15">
      <c r="A1303" s="25"/>
      <c r="C1303" s="29">
        <v>3</v>
      </c>
      <c r="D1303" s="40">
        <v>4.8201999999999998</v>
      </c>
      <c r="E1303" s="41">
        <v>8.7601999999999993</v>
      </c>
      <c r="F1303" s="42">
        <v>4.7515000000000001</v>
      </c>
      <c r="G1303" s="43">
        <v>3.8705999999999996</v>
      </c>
      <c r="H1303" s="41">
        <v>4.5</v>
      </c>
      <c r="I1303" s="42">
        <v>5.5</v>
      </c>
      <c r="J1303" s="42">
        <v>5.25</v>
      </c>
      <c r="K1303" s="42">
        <v>4.25</v>
      </c>
      <c r="L1303" s="42">
        <v>4.5</v>
      </c>
      <c r="M1303" s="43">
        <v>3.5000000000000004</v>
      </c>
      <c r="N1303" s="44">
        <v>4.5293000000000001</v>
      </c>
      <c r="O1303" s="44">
        <v>5.1069999999999993</v>
      </c>
      <c r="P1303" s="41">
        <v>3.8146</v>
      </c>
      <c r="Q1303" s="44">
        <v>3.4474999999999998</v>
      </c>
      <c r="R1303" s="44">
        <v>6.0915999999999997</v>
      </c>
      <c r="S1303" s="44">
        <v>6.285499999999999</v>
      </c>
      <c r="T1303" s="41">
        <v>4.95</v>
      </c>
      <c r="U1303" s="42">
        <v>5.0864000000000003</v>
      </c>
      <c r="V1303" s="43">
        <v>4.2026000000000003</v>
      </c>
      <c r="W1303" s="41">
        <v>4.6589</v>
      </c>
      <c r="X1303" s="42">
        <v>4.4596999999999998</v>
      </c>
      <c r="Y1303" s="43">
        <v>5.2815000000000003</v>
      </c>
      <c r="Z1303" s="54"/>
      <c r="AA1303" s="54"/>
      <c r="AB1303" s="55"/>
      <c r="AC1303" s="56"/>
    </row>
    <row r="1304" spans="1:29" x14ac:dyDescent="0.15">
      <c r="A1304" s="25"/>
      <c r="C1304" s="29">
        <v>4</v>
      </c>
      <c r="D1304" s="40">
        <v>5.6621999999999995</v>
      </c>
      <c r="E1304" s="41">
        <v>8.2949999999999999</v>
      </c>
      <c r="F1304" s="42">
        <v>4.7377000000000002</v>
      </c>
      <c r="G1304" s="43">
        <v>5.8608000000000002</v>
      </c>
      <c r="H1304" s="41">
        <v>5.75</v>
      </c>
      <c r="I1304" s="42">
        <v>6.25</v>
      </c>
      <c r="J1304" s="42">
        <v>4</v>
      </c>
      <c r="K1304" s="42">
        <v>6.5</v>
      </c>
      <c r="L1304" s="42">
        <v>5.5</v>
      </c>
      <c r="M1304" s="43">
        <v>4.75</v>
      </c>
      <c r="N1304" s="44">
        <v>5.6564999999999994</v>
      </c>
      <c r="O1304" s="44">
        <v>5.6677999999999997</v>
      </c>
      <c r="P1304" s="41">
        <v>3.9100999999999999</v>
      </c>
      <c r="Q1304" s="44">
        <v>5.0903999999999998</v>
      </c>
      <c r="R1304" s="44">
        <v>6.9592000000000001</v>
      </c>
      <c r="S1304" s="44">
        <v>7.0332000000000008</v>
      </c>
      <c r="T1304" s="41">
        <v>6.1233000000000004</v>
      </c>
      <c r="U1304" s="42">
        <v>4.6711</v>
      </c>
      <c r="V1304" s="43">
        <v>5.5669000000000004</v>
      </c>
      <c r="W1304" s="41">
        <v>6.1634000000000002</v>
      </c>
      <c r="X1304" s="42">
        <v>4.0327999999999999</v>
      </c>
      <c r="Y1304" s="43">
        <v>6.9181000000000008</v>
      </c>
      <c r="Z1304" s="54"/>
      <c r="AA1304" s="54"/>
      <c r="AB1304" s="55"/>
      <c r="AC1304" s="56"/>
    </row>
    <row r="1305" spans="1:29" x14ac:dyDescent="0.15">
      <c r="A1305" s="25"/>
      <c r="C1305" s="29">
        <v>5</v>
      </c>
      <c r="D1305" s="40">
        <v>14.418000000000001</v>
      </c>
      <c r="E1305" s="41">
        <v>21.230499999999999</v>
      </c>
      <c r="F1305" s="42">
        <v>16.010899999999999</v>
      </c>
      <c r="G1305" s="43">
        <v>11.670300000000001</v>
      </c>
      <c r="H1305" s="41">
        <v>15.25</v>
      </c>
      <c r="I1305" s="42">
        <v>17.5</v>
      </c>
      <c r="J1305" s="42">
        <v>8.25</v>
      </c>
      <c r="K1305" s="42">
        <v>14.499999999999998</v>
      </c>
      <c r="L1305" s="42">
        <v>12.75</v>
      </c>
      <c r="M1305" s="43">
        <v>12.5</v>
      </c>
      <c r="N1305" s="44">
        <v>13.459099999999999</v>
      </c>
      <c r="O1305" s="44">
        <v>15.3635</v>
      </c>
      <c r="P1305" s="41">
        <v>12.7775</v>
      </c>
      <c r="Q1305" s="44">
        <v>16.0183</v>
      </c>
      <c r="R1305" s="44">
        <v>14.815300000000001</v>
      </c>
      <c r="S1305" s="44">
        <v>14.0047</v>
      </c>
      <c r="T1305" s="41">
        <v>14.111099999999999</v>
      </c>
      <c r="U1305" s="42">
        <v>15.041399999999999</v>
      </c>
      <c r="V1305" s="43">
        <v>14.587900000000001</v>
      </c>
      <c r="W1305" s="41">
        <v>14.588100000000001</v>
      </c>
      <c r="X1305" s="42">
        <v>15.153600000000001</v>
      </c>
      <c r="Y1305" s="43">
        <v>13.7408</v>
      </c>
      <c r="Z1305" s="54"/>
      <c r="AA1305" s="54"/>
      <c r="AB1305" s="55"/>
      <c r="AC1305" s="56"/>
    </row>
    <row r="1306" spans="1:29" x14ac:dyDescent="0.15">
      <c r="A1306" s="25"/>
      <c r="C1306" s="29">
        <v>6</v>
      </c>
      <c r="D1306" s="40">
        <v>10.4587</v>
      </c>
      <c r="E1306" s="41">
        <v>8.0907</v>
      </c>
      <c r="F1306" s="42">
        <v>11.6563</v>
      </c>
      <c r="G1306" s="43">
        <v>9.9504999999999999</v>
      </c>
      <c r="H1306" s="41">
        <v>10.25</v>
      </c>
      <c r="I1306" s="42">
        <v>9.5</v>
      </c>
      <c r="J1306" s="42">
        <v>9</v>
      </c>
      <c r="K1306" s="42">
        <v>12</v>
      </c>
      <c r="L1306" s="42">
        <v>13.5</v>
      </c>
      <c r="M1306" s="43">
        <v>10.75</v>
      </c>
      <c r="N1306" s="44">
        <v>9.9446000000000012</v>
      </c>
      <c r="O1306" s="44">
        <v>10.9657</v>
      </c>
      <c r="P1306" s="41">
        <v>11.178799999999999</v>
      </c>
      <c r="Q1306" s="44">
        <v>11.189300000000001</v>
      </c>
      <c r="R1306" s="44">
        <v>8.8706999999999994</v>
      </c>
      <c r="S1306" s="44">
        <v>10.487</v>
      </c>
      <c r="T1306" s="41">
        <v>9.9613999999999994</v>
      </c>
      <c r="U1306" s="42">
        <v>12.653600000000001</v>
      </c>
      <c r="V1306" s="43">
        <v>9.3779000000000003</v>
      </c>
      <c r="W1306" s="41">
        <v>8.9277999999999995</v>
      </c>
      <c r="X1306" s="42">
        <v>11.428000000000001</v>
      </c>
      <c r="Y1306" s="43">
        <v>10.3489</v>
      </c>
      <c r="Z1306" s="54"/>
      <c r="AA1306" s="54"/>
      <c r="AB1306" s="55"/>
      <c r="AC1306" s="56"/>
    </row>
    <row r="1307" spans="1:29" x14ac:dyDescent="0.15">
      <c r="A1307" s="25"/>
      <c r="C1307" s="29">
        <v>7</v>
      </c>
      <c r="D1307" s="40">
        <v>17.997499999999999</v>
      </c>
      <c r="E1307" s="41">
        <v>12.443899999999999</v>
      </c>
      <c r="F1307" s="42">
        <v>18.8066</v>
      </c>
      <c r="G1307" s="43">
        <v>18.732599999999998</v>
      </c>
      <c r="H1307" s="41">
        <v>16.75</v>
      </c>
      <c r="I1307" s="42">
        <v>14.499999999999998</v>
      </c>
      <c r="J1307" s="42">
        <v>28.499999999999996</v>
      </c>
      <c r="K1307" s="42">
        <v>14.249999999999998</v>
      </c>
      <c r="L1307" s="42">
        <v>18.5</v>
      </c>
      <c r="M1307" s="43">
        <v>24.75</v>
      </c>
      <c r="N1307" s="44">
        <v>18.333099999999998</v>
      </c>
      <c r="O1307" s="44">
        <v>17.666699999999999</v>
      </c>
      <c r="P1307" s="41">
        <v>21.005099999999999</v>
      </c>
      <c r="Q1307" s="44">
        <v>18.2651</v>
      </c>
      <c r="R1307" s="44">
        <v>15.9939</v>
      </c>
      <c r="S1307" s="44">
        <v>16.331599999999998</v>
      </c>
      <c r="T1307" s="41">
        <v>18.283200000000001</v>
      </c>
      <c r="U1307" s="42">
        <v>19.736699999999999</v>
      </c>
      <c r="V1307" s="43">
        <v>15.391499999999999</v>
      </c>
      <c r="W1307" s="41">
        <v>17.133900000000001</v>
      </c>
      <c r="X1307" s="42">
        <v>18.2852</v>
      </c>
      <c r="Y1307" s="43">
        <v>18.2897</v>
      </c>
      <c r="Z1307" s="54"/>
      <c r="AA1307" s="54"/>
      <c r="AB1307" s="55"/>
      <c r="AC1307" s="56"/>
    </row>
    <row r="1308" spans="1:29" x14ac:dyDescent="0.15">
      <c r="A1308" s="25"/>
      <c r="C1308" s="29">
        <v>8</v>
      </c>
      <c r="D1308" s="40">
        <v>19.796399999999998</v>
      </c>
      <c r="E1308" s="41">
        <v>11.0055</v>
      </c>
      <c r="F1308" s="42">
        <v>20.4389</v>
      </c>
      <c r="G1308" s="43">
        <v>21.417899999999999</v>
      </c>
      <c r="H1308" s="41">
        <v>21.25</v>
      </c>
      <c r="I1308" s="42">
        <v>17.25</v>
      </c>
      <c r="J1308" s="42">
        <v>22.5</v>
      </c>
      <c r="K1308" s="42">
        <v>17</v>
      </c>
      <c r="L1308" s="42">
        <v>21.25</v>
      </c>
      <c r="M1308" s="43">
        <v>20.75</v>
      </c>
      <c r="N1308" s="44">
        <v>18.986900000000002</v>
      </c>
      <c r="O1308" s="44">
        <v>20.594799999999999</v>
      </c>
      <c r="P1308" s="41">
        <v>23.5396</v>
      </c>
      <c r="Q1308" s="44">
        <v>17.5928</v>
      </c>
      <c r="R1308" s="44">
        <v>19.894400000000001</v>
      </c>
      <c r="S1308" s="44">
        <v>18.420500000000001</v>
      </c>
      <c r="T1308" s="41">
        <v>19.154199999999999</v>
      </c>
      <c r="U1308" s="42">
        <v>19.223700000000001</v>
      </c>
      <c r="V1308" s="43">
        <v>21.822700000000001</v>
      </c>
      <c r="W1308" s="41">
        <v>21.396799999999999</v>
      </c>
      <c r="X1308" s="42">
        <v>21.6783</v>
      </c>
      <c r="Y1308" s="43">
        <v>16.894300000000001</v>
      </c>
      <c r="Z1308" s="54"/>
      <c r="AA1308" s="54"/>
      <c r="AB1308" s="55"/>
      <c r="AC1308" s="56"/>
    </row>
    <row r="1309" spans="1:29" x14ac:dyDescent="0.15">
      <c r="A1309" s="25"/>
      <c r="C1309" s="29">
        <v>9</v>
      </c>
      <c r="D1309" s="40">
        <v>8.5033999999999992</v>
      </c>
      <c r="E1309" s="41">
        <v>7.6879</v>
      </c>
      <c r="F1309" s="42">
        <v>8.9574999999999996</v>
      </c>
      <c r="G1309" s="43">
        <v>8.2216000000000005</v>
      </c>
      <c r="H1309" s="41">
        <v>8.5</v>
      </c>
      <c r="I1309" s="42">
        <v>8.5</v>
      </c>
      <c r="J1309" s="42">
        <v>6.75</v>
      </c>
      <c r="K1309" s="42">
        <v>9.5</v>
      </c>
      <c r="L1309" s="42">
        <v>8.25</v>
      </c>
      <c r="M1309" s="43">
        <v>12.75</v>
      </c>
      <c r="N1309" s="44">
        <v>8.3980999999999995</v>
      </c>
      <c r="O1309" s="44">
        <v>8.6071999999999989</v>
      </c>
      <c r="P1309" s="41">
        <v>7.5445000000000002</v>
      </c>
      <c r="Q1309" s="44">
        <v>9.1127000000000002</v>
      </c>
      <c r="R1309" s="44">
        <v>7.6632000000000007</v>
      </c>
      <c r="S1309" s="44">
        <v>9.8995999999999995</v>
      </c>
      <c r="T1309" s="41">
        <v>8.5631000000000004</v>
      </c>
      <c r="U1309" s="42">
        <v>6.6423999999999994</v>
      </c>
      <c r="V1309" s="43">
        <v>10.434000000000001</v>
      </c>
      <c r="W1309" s="41">
        <v>9.8315999999999999</v>
      </c>
      <c r="X1309" s="42">
        <v>8.343399999999999</v>
      </c>
      <c r="Y1309" s="43">
        <v>7.9394999999999989</v>
      </c>
      <c r="Z1309" s="54"/>
      <c r="AA1309" s="54"/>
      <c r="AB1309" s="55"/>
      <c r="AC1309" s="56"/>
    </row>
    <row r="1310" spans="1:29" x14ac:dyDescent="0.15">
      <c r="A1310" s="25"/>
      <c r="C1310" s="29" t="s">
        <v>34</v>
      </c>
      <c r="D1310" s="40">
        <v>6.7027000000000001</v>
      </c>
      <c r="E1310" s="41">
        <v>1.7306999999999999</v>
      </c>
      <c r="F1310" s="42">
        <v>5.2960000000000003</v>
      </c>
      <c r="G1310" s="43">
        <v>8.9625000000000004</v>
      </c>
      <c r="H1310" s="41">
        <v>4</v>
      </c>
      <c r="I1310" s="42">
        <v>11</v>
      </c>
      <c r="J1310" s="42">
        <v>9.5</v>
      </c>
      <c r="K1310" s="42">
        <v>5.75</v>
      </c>
      <c r="L1310" s="42">
        <v>2.5</v>
      </c>
      <c r="M1310" s="43">
        <v>2.25</v>
      </c>
      <c r="N1310" s="44">
        <v>8.3928000000000011</v>
      </c>
      <c r="O1310" s="44">
        <v>5.0361000000000002</v>
      </c>
      <c r="P1310" s="41">
        <v>6.1757</v>
      </c>
      <c r="Q1310" s="44">
        <v>8.4542000000000002</v>
      </c>
      <c r="R1310" s="44">
        <v>6.1108000000000002</v>
      </c>
      <c r="S1310" s="44">
        <v>5.7991000000000001</v>
      </c>
      <c r="T1310" s="41">
        <v>6.5442999999999998</v>
      </c>
      <c r="U1310" s="42">
        <v>5.9508999999999999</v>
      </c>
      <c r="V1310" s="43">
        <v>7.9740000000000002</v>
      </c>
      <c r="W1310" s="41">
        <v>7.2252999999999998</v>
      </c>
      <c r="X1310" s="42">
        <v>6.5116999999999994</v>
      </c>
      <c r="Y1310" s="43">
        <v>6.5347</v>
      </c>
      <c r="Z1310" s="54"/>
      <c r="AA1310" s="54"/>
      <c r="AB1310" s="55"/>
      <c r="AC1310" s="56"/>
    </row>
    <row r="1311" spans="1:29" x14ac:dyDescent="0.15">
      <c r="A1311" s="25"/>
      <c r="C1311" s="29" t="s">
        <v>545</v>
      </c>
      <c r="D1311" s="40">
        <v>0.83350000000000002</v>
      </c>
      <c r="E1311" s="41">
        <v>0.52429999999999999</v>
      </c>
      <c r="F1311" s="42">
        <v>0.8297000000000001</v>
      </c>
      <c r="G1311" s="43">
        <v>0.91310000000000002</v>
      </c>
      <c r="H1311" s="41">
        <v>1</v>
      </c>
      <c r="I1311" s="42">
        <v>1</v>
      </c>
      <c r="J1311" s="42">
        <v>0.5</v>
      </c>
      <c r="K1311" s="42">
        <v>0.75</v>
      </c>
      <c r="L1311" s="42">
        <v>0.75</v>
      </c>
      <c r="M1311" s="43">
        <v>0</v>
      </c>
      <c r="N1311" s="44">
        <v>1.1534</v>
      </c>
      <c r="O1311" s="44">
        <v>0.51800000000000002</v>
      </c>
      <c r="P1311" s="41">
        <v>0.72129999999999994</v>
      </c>
      <c r="Q1311" s="44">
        <v>0.71399999999999997</v>
      </c>
      <c r="R1311" s="44">
        <v>1.2638</v>
      </c>
      <c r="S1311" s="44">
        <v>0.64810000000000001</v>
      </c>
      <c r="T1311" s="41">
        <v>0.75069999999999992</v>
      </c>
      <c r="U1311" s="42">
        <v>1.3348</v>
      </c>
      <c r="V1311" s="43">
        <v>0.50009999999999999</v>
      </c>
      <c r="W1311" s="41">
        <v>0.63870000000000005</v>
      </c>
      <c r="X1311" s="42">
        <v>1.1700999999999999</v>
      </c>
      <c r="Y1311" s="43">
        <v>0.64119999999999999</v>
      </c>
      <c r="Z1311" s="54"/>
      <c r="AA1311" s="54"/>
      <c r="AB1311" s="55"/>
      <c r="AC1311" s="56"/>
    </row>
    <row r="1312" spans="1:29" s="57" customFormat="1" x14ac:dyDescent="0.15">
      <c r="A1312" s="26"/>
      <c r="B1312" s="26"/>
      <c r="C1312" s="31" t="s">
        <v>35</v>
      </c>
      <c r="D1312" s="49">
        <f>(D1301*1+D1302*2+D1303*3+D1304*4+D1305*5+D1306*6+D1307*7+D1308*8+D1309*9+D1310*10)/SUM(D1301:D1310)</f>
        <v>6.1977197967864193</v>
      </c>
      <c r="E1312" s="50">
        <f t="shared" ref="E1312:Y1312" si="92">(E1301*1+E1302*2+E1303*3+E1304*4+E1305*5+E1306*6+E1307*7+E1308*8+E1309*9+E1310*10)/SUM(E1301:E1310)</f>
        <v>5.0531506155265911</v>
      </c>
      <c r="F1312" s="51">
        <f t="shared" si="92"/>
        <v>6.2953558629507649</v>
      </c>
      <c r="G1312" s="52">
        <f t="shared" si="92"/>
        <v>6.3869906112715205</v>
      </c>
      <c r="H1312" s="50">
        <f t="shared" si="92"/>
        <v>6</v>
      </c>
      <c r="I1312" s="51">
        <f t="shared" si="92"/>
        <v>6.3181818181818183</v>
      </c>
      <c r="J1312" s="51">
        <f t="shared" si="92"/>
        <v>6.7512562814070352</v>
      </c>
      <c r="K1312" s="51">
        <f t="shared" si="92"/>
        <v>5.8438287153652393</v>
      </c>
      <c r="L1312" s="51">
        <f t="shared" si="92"/>
        <v>6.0251889168765747</v>
      </c>
      <c r="M1312" s="52">
        <f t="shared" si="92"/>
        <v>6.4349999999999996</v>
      </c>
      <c r="N1312" s="53">
        <f t="shared" si="92"/>
        <v>6.2549695639813976</v>
      </c>
      <c r="O1312" s="53">
        <f t="shared" si="92"/>
        <v>6.1416375408239263</v>
      </c>
      <c r="P1312" s="50">
        <f t="shared" si="92"/>
        <v>6.3981941745812536</v>
      </c>
      <c r="Q1312" s="53">
        <f t="shared" si="92"/>
        <v>6.3146898857845022</v>
      </c>
      <c r="R1312" s="53">
        <f t="shared" si="92"/>
        <v>5.9941105634109508</v>
      </c>
      <c r="S1312" s="53">
        <f t="shared" si="92"/>
        <v>6.0738325828017201</v>
      </c>
      <c r="T1312" s="50">
        <f t="shared" si="92"/>
        <v>6.1373064851712087</v>
      </c>
      <c r="U1312" s="51">
        <f t="shared" si="92"/>
        <v>6.1782857583018131</v>
      </c>
      <c r="V1312" s="52">
        <f t="shared" si="92"/>
        <v>6.3706871772606579</v>
      </c>
      <c r="W1312" s="50">
        <f t="shared" si="92"/>
        <v>6.3533146204810134</v>
      </c>
      <c r="X1312" s="51">
        <f t="shared" si="92"/>
        <v>6.3524365071334614</v>
      </c>
      <c r="Y1312" s="52">
        <f t="shared" si="92"/>
        <v>5.9545938558034113</v>
      </c>
      <c r="Z1312" s="54"/>
      <c r="AA1312" s="54"/>
      <c r="AB1312" s="55"/>
      <c r="AC1312" s="56"/>
    </row>
    <row r="1313" spans="1:29" ht="15" x14ac:dyDescent="0.2">
      <c r="A1313" s="25"/>
      <c r="C1313" s="32"/>
      <c r="D1313" s="40"/>
      <c r="E1313" s="41"/>
      <c r="F1313" s="42"/>
      <c r="G1313" s="43"/>
      <c r="H1313" s="41"/>
      <c r="I1313" s="42"/>
      <c r="J1313" s="42"/>
      <c r="K1313" s="42"/>
      <c r="L1313" s="42"/>
      <c r="M1313" s="43"/>
      <c r="N1313" s="44"/>
      <c r="O1313" s="44"/>
      <c r="P1313" s="41"/>
      <c r="Q1313" s="44"/>
      <c r="R1313" s="44"/>
      <c r="S1313" s="44"/>
      <c r="T1313" s="41"/>
      <c r="U1313" s="42"/>
      <c r="V1313" s="43"/>
      <c r="W1313" s="41"/>
      <c r="X1313" s="42"/>
      <c r="Y1313" s="43"/>
      <c r="Z1313" s="44"/>
      <c r="AA1313" s="44"/>
      <c r="AB1313" s="44"/>
      <c r="AC1313" s="43"/>
    </row>
    <row r="1314" spans="1:29" ht="28" x14ac:dyDescent="0.15">
      <c r="A1314" s="25"/>
      <c r="B1314" s="24" t="s">
        <v>356</v>
      </c>
      <c r="C1314" s="30" t="s">
        <v>357</v>
      </c>
      <c r="D1314" s="40"/>
      <c r="E1314" s="41"/>
      <c r="F1314" s="42"/>
      <c r="G1314" s="43"/>
      <c r="H1314" s="41"/>
      <c r="I1314" s="42"/>
      <c r="J1314" s="42"/>
      <c r="K1314" s="42"/>
      <c r="L1314" s="42"/>
      <c r="M1314" s="43"/>
      <c r="N1314" s="44"/>
      <c r="O1314" s="44"/>
      <c r="P1314" s="41"/>
      <c r="Q1314" s="44"/>
      <c r="R1314" s="44"/>
      <c r="S1314" s="44"/>
      <c r="T1314" s="41"/>
      <c r="U1314" s="42"/>
      <c r="V1314" s="43"/>
      <c r="W1314" s="41"/>
      <c r="X1314" s="42"/>
      <c r="Y1314" s="43"/>
      <c r="Z1314" s="44"/>
      <c r="AA1314" s="44"/>
      <c r="AB1314" s="44"/>
      <c r="AC1314" s="43"/>
    </row>
    <row r="1315" spans="1:29" x14ac:dyDescent="0.15">
      <c r="A1315" s="25"/>
      <c r="C1315" s="29" t="s">
        <v>783</v>
      </c>
      <c r="D1315" s="40">
        <v>15.870600000000001</v>
      </c>
      <c r="E1315" s="41">
        <v>14.0015</v>
      </c>
      <c r="F1315" s="42">
        <v>15.619400000000001</v>
      </c>
      <c r="G1315" s="43">
        <v>16.618500000000001</v>
      </c>
      <c r="H1315" s="41">
        <v>13.5</v>
      </c>
      <c r="I1315" s="42">
        <v>14.75</v>
      </c>
      <c r="J1315" s="42">
        <v>16.5</v>
      </c>
      <c r="K1315" s="42">
        <v>21.25</v>
      </c>
      <c r="L1315" s="42">
        <v>17.75</v>
      </c>
      <c r="M1315" s="43">
        <v>19.25</v>
      </c>
      <c r="N1315" s="44">
        <v>16.062199999999997</v>
      </c>
      <c r="O1315" s="44">
        <v>15.681700000000001</v>
      </c>
      <c r="P1315" s="41">
        <v>18.318999999999999</v>
      </c>
      <c r="Q1315" s="44">
        <v>14.9674</v>
      </c>
      <c r="R1315" s="44">
        <v>13.9434</v>
      </c>
      <c r="S1315" s="44">
        <v>16.024100000000001</v>
      </c>
      <c r="T1315" s="41">
        <v>15.656500000000001</v>
      </c>
      <c r="U1315" s="42">
        <v>14.727199999999998</v>
      </c>
      <c r="V1315" s="43">
        <v>17.7545</v>
      </c>
      <c r="W1315" s="41">
        <v>16.276799999999998</v>
      </c>
      <c r="X1315" s="42">
        <v>17.0457</v>
      </c>
      <c r="Y1315" s="43">
        <v>14.66</v>
      </c>
      <c r="Z1315" s="54"/>
      <c r="AA1315" s="54"/>
      <c r="AB1315" s="55"/>
      <c r="AC1315" s="56"/>
    </row>
    <row r="1316" spans="1:29" x14ac:dyDescent="0.15">
      <c r="A1316" s="25"/>
      <c r="C1316" s="29" t="s">
        <v>784</v>
      </c>
      <c r="D1316" s="40">
        <v>13.6637</v>
      </c>
      <c r="E1316" s="41">
        <v>15.301799999999998</v>
      </c>
      <c r="F1316" s="42">
        <v>12.9198</v>
      </c>
      <c r="G1316" s="43">
        <v>13.927700000000002</v>
      </c>
      <c r="H1316" s="41">
        <v>15.25</v>
      </c>
      <c r="I1316" s="42">
        <v>15.5</v>
      </c>
      <c r="J1316" s="42">
        <v>7.5</v>
      </c>
      <c r="K1316" s="42">
        <v>10.25</v>
      </c>
      <c r="L1316" s="42">
        <v>16.75</v>
      </c>
      <c r="M1316" s="43">
        <v>10.75</v>
      </c>
      <c r="N1316" s="44">
        <v>13.3858</v>
      </c>
      <c r="O1316" s="44">
        <v>13.9377</v>
      </c>
      <c r="P1316" s="41">
        <v>14.235600000000002</v>
      </c>
      <c r="Q1316" s="44">
        <v>14.285999999999998</v>
      </c>
      <c r="R1316" s="44">
        <v>14.044699999999999</v>
      </c>
      <c r="S1316" s="44">
        <v>12.0078</v>
      </c>
      <c r="T1316" s="41">
        <v>14.908199999999999</v>
      </c>
      <c r="U1316" s="42">
        <v>13.1662</v>
      </c>
      <c r="V1316" s="43">
        <v>10.9945</v>
      </c>
      <c r="W1316" s="41">
        <v>13.802300000000001</v>
      </c>
      <c r="X1316" s="42">
        <v>13.391300000000001</v>
      </c>
      <c r="Y1316" s="43">
        <v>13.7547</v>
      </c>
      <c r="Z1316" s="54"/>
      <c r="AA1316" s="54"/>
      <c r="AB1316" s="55"/>
      <c r="AC1316" s="56"/>
    </row>
    <row r="1317" spans="1:29" x14ac:dyDescent="0.15">
      <c r="A1317" s="25"/>
      <c r="C1317" s="29" t="s">
        <v>785</v>
      </c>
      <c r="D1317" s="40">
        <v>9.59</v>
      </c>
      <c r="E1317" s="41">
        <v>12.8634</v>
      </c>
      <c r="F1317" s="42">
        <v>8.8968000000000007</v>
      </c>
      <c r="G1317" s="43">
        <v>9.2656000000000009</v>
      </c>
      <c r="H1317" s="41">
        <v>11.5</v>
      </c>
      <c r="I1317" s="42">
        <v>8.5</v>
      </c>
      <c r="J1317" s="42">
        <v>10.5</v>
      </c>
      <c r="K1317" s="42">
        <v>5.75</v>
      </c>
      <c r="L1317" s="42">
        <v>9.5</v>
      </c>
      <c r="M1317" s="43">
        <v>10.5</v>
      </c>
      <c r="N1317" s="44">
        <v>10.732800000000001</v>
      </c>
      <c r="O1317" s="44">
        <v>8.4629999999999992</v>
      </c>
      <c r="P1317" s="41">
        <v>10.277600000000001</v>
      </c>
      <c r="Q1317" s="44">
        <v>7.9534999999999991</v>
      </c>
      <c r="R1317" s="44">
        <v>8.8464000000000009</v>
      </c>
      <c r="S1317" s="44">
        <v>11.673999999999999</v>
      </c>
      <c r="T1317" s="41">
        <v>9.1565999999999992</v>
      </c>
      <c r="U1317" s="42">
        <v>9.7493999999999996</v>
      </c>
      <c r="V1317" s="43">
        <v>10.587199999999999</v>
      </c>
      <c r="W1317" s="41">
        <v>8.9191000000000003</v>
      </c>
      <c r="X1317" s="42">
        <v>11.393699999999999</v>
      </c>
      <c r="Y1317" s="43">
        <v>8.3795000000000002</v>
      </c>
      <c r="Z1317" s="54"/>
      <c r="AA1317" s="54"/>
      <c r="AB1317" s="55"/>
      <c r="AC1317" s="56"/>
    </row>
    <row r="1318" spans="1:29" x14ac:dyDescent="0.15">
      <c r="A1318" s="25"/>
      <c r="C1318" s="29" t="s">
        <v>786</v>
      </c>
      <c r="D1318" s="40">
        <v>19.436899999999998</v>
      </c>
      <c r="E1318" s="41">
        <v>13.502500000000001</v>
      </c>
      <c r="F1318" s="42">
        <v>23.434899999999999</v>
      </c>
      <c r="G1318" s="43">
        <v>17.516100000000002</v>
      </c>
      <c r="H1318" s="41">
        <v>19.75</v>
      </c>
      <c r="I1318" s="42">
        <v>16.5</v>
      </c>
      <c r="J1318" s="42">
        <v>20.75</v>
      </c>
      <c r="K1318" s="42">
        <v>17.25</v>
      </c>
      <c r="L1318" s="42">
        <v>25.25</v>
      </c>
      <c r="M1318" s="43">
        <v>22.5</v>
      </c>
      <c r="N1318" s="44">
        <v>19.4513</v>
      </c>
      <c r="O1318" s="44">
        <v>19.422700000000003</v>
      </c>
      <c r="P1318" s="41">
        <v>17.620699999999999</v>
      </c>
      <c r="Q1318" s="44">
        <v>23.8324</v>
      </c>
      <c r="R1318" s="44">
        <v>20.212399999999999</v>
      </c>
      <c r="S1318" s="44">
        <v>15.068100000000001</v>
      </c>
      <c r="T1318" s="41">
        <v>16.758200000000002</v>
      </c>
      <c r="U1318" s="42">
        <v>21.7683</v>
      </c>
      <c r="V1318" s="43">
        <v>23.9678</v>
      </c>
      <c r="W1318" s="41">
        <v>26.128</v>
      </c>
      <c r="X1318" s="42">
        <v>17.162700000000001</v>
      </c>
      <c r="Y1318" s="43">
        <v>17.717099999999999</v>
      </c>
      <c r="Z1318" s="54"/>
      <c r="AA1318" s="54"/>
      <c r="AB1318" s="55"/>
      <c r="AC1318" s="56"/>
    </row>
    <row r="1319" spans="1:29" x14ac:dyDescent="0.15">
      <c r="A1319" s="25"/>
      <c r="C1319" s="29" t="s">
        <v>787</v>
      </c>
      <c r="D1319" s="40">
        <v>2.2313999999999998</v>
      </c>
      <c r="E1319" s="41">
        <v>3.6168</v>
      </c>
      <c r="F1319" s="42">
        <v>1.8733</v>
      </c>
      <c r="G1319" s="43">
        <v>2.2254</v>
      </c>
      <c r="H1319" s="41">
        <v>2.75</v>
      </c>
      <c r="I1319" s="42">
        <v>2.75</v>
      </c>
      <c r="J1319" s="42">
        <v>2</v>
      </c>
      <c r="K1319" s="42">
        <v>1.5</v>
      </c>
      <c r="L1319" s="42">
        <v>0.75</v>
      </c>
      <c r="M1319" s="43">
        <v>1.7500000000000002</v>
      </c>
      <c r="N1319" s="44">
        <v>2.0731000000000002</v>
      </c>
      <c r="O1319" s="44">
        <v>2.3875000000000002</v>
      </c>
      <c r="P1319" s="41">
        <v>2.4570000000000003</v>
      </c>
      <c r="Q1319" s="44">
        <v>2.9754999999999998</v>
      </c>
      <c r="R1319" s="44">
        <v>1.7887</v>
      </c>
      <c r="S1319" s="44">
        <v>1.5457999999999998</v>
      </c>
      <c r="T1319" s="41">
        <v>1.6637999999999999</v>
      </c>
      <c r="U1319" s="42">
        <v>2.5860000000000003</v>
      </c>
      <c r="V1319" s="43">
        <v>3.3387000000000002</v>
      </c>
      <c r="W1319" s="41">
        <v>2.3613</v>
      </c>
      <c r="X1319" s="42">
        <v>2.5341999999999998</v>
      </c>
      <c r="Y1319" s="43">
        <v>1.8033000000000001</v>
      </c>
      <c r="Z1319" s="54"/>
      <c r="AA1319" s="54"/>
      <c r="AB1319" s="55"/>
      <c r="AC1319" s="56"/>
    </row>
    <row r="1320" spans="1:29" x14ac:dyDescent="0.15">
      <c r="A1320" s="25"/>
      <c r="C1320" s="29" t="s">
        <v>788</v>
      </c>
      <c r="D1320" s="40">
        <v>12.5364</v>
      </c>
      <c r="E1320" s="41">
        <v>18.6267</v>
      </c>
      <c r="F1320" s="42">
        <v>13.818300000000001</v>
      </c>
      <c r="G1320" s="43">
        <v>10.0352</v>
      </c>
      <c r="H1320" s="41">
        <v>14.499999999999998</v>
      </c>
      <c r="I1320" s="42">
        <v>14.000000000000002</v>
      </c>
      <c r="J1320" s="42">
        <v>7.5</v>
      </c>
      <c r="K1320" s="42">
        <v>16.25</v>
      </c>
      <c r="L1320" s="42">
        <v>8.5</v>
      </c>
      <c r="M1320" s="43">
        <v>5.75</v>
      </c>
      <c r="N1320" s="44">
        <v>11.1189</v>
      </c>
      <c r="O1320" s="44">
        <v>13.9343</v>
      </c>
      <c r="P1320" s="41">
        <v>9.7868999999999993</v>
      </c>
      <c r="Q1320" s="44">
        <v>10.795</v>
      </c>
      <c r="R1320" s="44">
        <v>12.975200000000001</v>
      </c>
      <c r="S1320" s="44">
        <v>17.314699999999998</v>
      </c>
      <c r="T1320" s="41">
        <v>13.9816</v>
      </c>
      <c r="U1320" s="42">
        <v>11.6158</v>
      </c>
      <c r="V1320" s="43">
        <v>9.4376999999999995</v>
      </c>
      <c r="W1320" s="41">
        <v>10.1892</v>
      </c>
      <c r="X1320" s="42">
        <v>12.704099999999999</v>
      </c>
      <c r="Y1320" s="43">
        <v>13.640499999999999</v>
      </c>
      <c r="Z1320" s="54"/>
      <c r="AA1320" s="54"/>
      <c r="AB1320" s="55"/>
      <c r="AC1320" s="56"/>
    </row>
    <row r="1321" spans="1:29" x14ac:dyDescent="0.15">
      <c r="A1321" s="25"/>
      <c r="C1321" s="29" t="s">
        <v>789</v>
      </c>
      <c r="D1321" s="40">
        <v>4.4491999999999994</v>
      </c>
      <c r="E1321" s="41">
        <v>3.9427999999999996</v>
      </c>
      <c r="F1321" s="42">
        <v>3.7481</v>
      </c>
      <c r="G1321" s="43">
        <v>5.1707999999999998</v>
      </c>
      <c r="H1321" s="41">
        <v>6.25</v>
      </c>
      <c r="I1321" s="42">
        <v>5.25</v>
      </c>
      <c r="J1321" s="42">
        <v>3.5000000000000004</v>
      </c>
      <c r="K1321" s="42">
        <v>2.25</v>
      </c>
      <c r="L1321" s="42">
        <v>2</v>
      </c>
      <c r="M1321" s="43">
        <v>1.5</v>
      </c>
      <c r="N1321" s="44">
        <v>5.1772999999999998</v>
      </c>
      <c r="O1321" s="44">
        <v>3.7313000000000001</v>
      </c>
      <c r="P1321" s="41">
        <v>5.7061999999999999</v>
      </c>
      <c r="Q1321" s="44">
        <v>4.2988999999999997</v>
      </c>
      <c r="R1321" s="44">
        <v>2.9072</v>
      </c>
      <c r="S1321" s="44">
        <v>5.0625</v>
      </c>
      <c r="T1321" s="41">
        <v>2.8962000000000003</v>
      </c>
      <c r="U1321" s="42">
        <v>4.8496999999999995</v>
      </c>
      <c r="V1321" s="43">
        <v>8.1022999999999996</v>
      </c>
      <c r="W1321" s="41">
        <v>5.1907000000000005</v>
      </c>
      <c r="X1321" s="42">
        <v>5.3081000000000005</v>
      </c>
      <c r="Y1321" s="43">
        <v>3.2551999999999999</v>
      </c>
      <c r="Z1321" s="54"/>
      <c r="AA1321" s="54"/>
      <c r="AB1321" s="55"/>
      <c r="AC1321" s="56"/>
    </row>
    <row r="1322" spans="1:29" x14ac:dyDescent="0.15">
      <c r="A1322" s="25"/>
      <c r="C1322" s="29" t="s">
        <v>790</v>
      </c>
      <c r="D1322" s="40">
        <v>11.0611</v>
      </c>
      <c r="E1322" s="41">
        <v>9.9725999999999999</v>
      </c>
      <c r="F1322" s="42">
        <v>10.5121</v>
      </c>
      <c r="G1322" s="43">
        <v>11.839399999999999</v>
      </c>
      <c r="H1322" s="41">
        <v>10</v>
      </c>
      <c r="I1322" s="42">
        <v>12.5</v>
      </c>
      <c r="J1322" s="42">
        <v>12.75</v>
      </c>
      <c r="K1322" s="42">
        <v>10.5</v>
      </c>
      <c r="L1322" s="42">
        <v>8</v>
      </c>
      <c r="M1322" s="43">
        <v>13.750000000000002</v>
      </c>
      <c r="N1322" s="44">
        <v>10.373000000000001</v>
      </c>
      <c r="O1322" s="44">
        <v>11.739700000000001</v>
      </c>
      <c r="P1322" s="41">
        <v>11.686999999999999</v>
      </c>
      <c r="Q1322" s="44">
        <v>10.5167</v>
      </c>
      <c r="R1322" s="44">
        <v>12.592900000000002</v>
      </c>
      <c r="S1322" s="44">
        <v>9.5259999999999998</v>
      </c>
      <c r="T1322" s="41">
        <v>12.3911</v>
      </c>
      <c r="U1322" s="42">
        <v>10.807700000000001</v>
      </c>
      <c r="V1322" s="43">
        <v>7.8881000000000006</v>
      </c>
      <c r="W1322" s="41">
        <v>7.2683999999999997</v>
      </c>
      <c r="X1322" s="42">
        <v>10.602</v>
      </c>
      <c r="Y1322" s="43">
        <v>13.768800000000001</v>
      </c>
      <c r="Z1322" s="54"/>
      <c r="AA1322" s="54"/>
      <c r="AB1322" s="55"/>
      <c r="AC1322" s="56"/>
    </row>
    <row r="1323" spans="1:29" x14ac:dyDescent="0.15">
      <c r="A1323" s="25"/>
      <c r="C1323" s="29" t="s">
        <v>545</v>
      </c>
      <c r="D1323" s="40">
        <v>11.160600000000001</v>
      </c>
      <c r="E1323" s="41">
        <v>8.1717999999999993</v>
      </c>
      <c r="F1323" s="42">
        <v>9.1772999999999989</v>
      </c>
      <c r="G1323" s="43">
        <v>13.401199999999999</v>
      </c>
      <c r="H1323" s="41">
        <v>6.5</v>
      </c>
      <c r="I1323" s="42">
        <v>10.25</v>
      </c>
      <c r="J1323" s="42">
        <v>19</v>
      </c>
      <c r="K1323" s="42">
        <v>15</v>
      </c>
      <c r="L1323" s="42">
        <v>11.5</v>
      </c>
      <c r="M1323" s="43">
        <v>14.249999999999998</v>
      </c>
      <c r="N1323" s="44">
        <v>11.625499999999999</v>
      </c>
      <c r="O1323" s="44">
        <v>10.7021</v>
      </c>
      <c r="P1323" s="41">
        <v>9.9100999999999999</v>
      </c>
      <c r="Q1323" s="44">
        <v>10.374600000000001</v>
      </c>
      <c r="R1323" s="44">
        <v>12.689</v>
      </c>
      <c r="S1323" s="44">
        <v>11.777200000000001</v>
      </c>
      <c r="T1323" s="41">
        <v>12.587699999999998</v>
      </c>
      <c r="U1323" s="42">
        <v>10.729700000000001</v>
      </c>
      <c r="V1323" s="43">
        <v>7.9291</v>
      </c>
      <c r="W1323" s="41">
        <v>9.8641999999999985</v>
      </c>
      <c r="X1323" s="42">
        <v>9.8581000000000003</v>
      </c>
      <c r="Y1323" s="43">
        <v>13.020899999999999</v>
      </c>
      <c r="Z1323" s="54"/>
      <c r="AA1323" s="54"/>
      <c r="AB1323" s="55"/>
      <c r="AC1323" s="56"/>
    </row>
    <row r="1324" spans="1:29" x14ac:dyDescent="0.15">
      <c r="A1324" s="25"/>
      <c r="D1324" s="40"/>
      <c r="E1324" s="41"/>
      <c r="F1324" s="42"/>
      <c r="G1324" s="43"/>
      <c r="H1324" s="41"/>
      <c r="I1324" s="42"/>
      <c r="J1324" s="42"/>
      <c r="K1324" s="42"/>
      <c r="L1324" s="42"/>
      <c r="M1324" s="43"/>
      <c r="N1324" s="44"/>
      <c r="O1324" s="44"/>
      <c r="P1324" s="41"/>
      <c r="Q1324" s="44"/>
      <c r="R1324" s="44"/>
      <c r="S1324" s="44"/>
      <c r="T1324" s="41"/>
      <c r="U1324" s="42"/>
      <c r="V1324" s="43"/>
      <c r="W1324" s="41"/>
      <c r="X1324" s="42"/>
      <c r="Y1324" s="43"/>
      <c r="Z1324" s="44"/>
      <c r="AA1324" s="44"/>
      <c r="AB1324" s="44"/>
      <c r="AC1324" s="43"/>
    </row>
    <row r="1325" spans="1:29" ht="28" x14ac:dyDescent="0.15">
      <c r="A1325" s="24" t="s">
        <v>358</v>
      </c>
      <c r="B1325" s="24" t="s">
        <v>359</v>
      </c>
      <c r="C1325" s="30" t="s">
        <v>360</v>
      </c>
      <c r="D1325" s="40"/>
      <c r="E1325" s="41"/>
      <c r="F1325" s="42"/>
      <c r="G1325" s="43"/>
      <c r="H1325" s="41"/>
      <c r="I1325" s="42"/>
      <c r="J1325" s="42"/>
      <c r="K1325" s="42"/>
      <c r="L1325" s="42"/>
      <c r="M1325" s="43"/>
      <c r="N1325" s="44"/>
      <c r="O1325" s="44"/>
      <c r="P1325" s="41"/>
      <c r="Q1325" s="44"/>
      <c r="R1325" s="44"/>
      <c r="S1325" s="44"/>
      <c r="T1325" s="41"/>
      <c r="U1325" s="42"/>
      <c r="V1325" s="43"/>
      <c r="W1325" s="41"/>
      <c r="X1325" s="42"/>
      <c r="Y1325" s="43"/>
      <c r="Z1325" s="44"/>
      <c r="AA1325" s="44"/>
      <c r="AB1325" s="44"/>
      <c r="AC1325" s="43"/>
    </row>
    <row r="1326" spans="1:29" x14ac:dyDescent="0.15">
      <c r="A1326" s="25"/>
      <c r="C1326" s="29" t="s">
        <v>38</v>
      </c>
      <c r="D1326" s="40">
        <v>27.6874</v>
      </c>
      <c r="E1326" s="41">
        <v>34.346700000000006</v>
      </c>
      <c r="F1326" s="42">
        <v>31.200600000000001</v>
      </c>
      <c r="G1326" s="43">
        <v>23.140499999999999</v>
      </c>
      <c r="H1326" s="41">
        <v>25.25</v>
      </c>
      <c r="I1326" s="42">
        <v>34</v>
      </c>
      <c r="J1326" s="42">
        <v>25.25</v>
      </c>
      <c r="K1326" s="42">
        <v>25.25</v>
      </c>
      <c r="L1326" s="42">
        <v>27.250000000000004</v>
      </c>
      <c r="M1326" s="43">
        <v>18.5</v>
      </c>
      <c r="N1326" s="44">
        <v>27.339200000000002</v>
      </c>
      <c r="O1326" s="44">
        <v>28.030799999999999</v>
      </c>
      <c r="P1326" s="41">
        <v>35.402000000000001</v>
      </c>
      <c r="Q1326" s="44">
        <v>27.980699999999999</v>
      </c>
      <c r="R1326" s="44">
        <v>24.779399999999999</v>
      </c>
      <c r="S1326" s="44">
        <v>21.798999999999999</v>
      </c>
      <c r="T1326" s="41">
        <v>26.060899999999997</v>
      </c>
      <c r="U1326" s="42">
        <v>30.0413</v>
      </c>
      <c r="V1326" s="43">
        <v>29.093999999999998</v>
      </c>
      <c r="W1326" s="41">
        <v>27.718900000000001</v>
      </c>
      <c r="X1326" s="42">
        <v>27.756599999999999</v>
      </c>
      <c r="Y1326" s="43">
        <v>27.358500000000003</v>
      </c>
      <c r="Z1326" s="54"/>
      <c r="AA1326" s="54"/>
      <c r="AB1326" s="55"/>
      <c r="AC1326" s="43">
        <v>41.606200000000001</v>
      </c>
    </row>
    <row r="1327" spans="1:29" x14ac:dyDescent="0.15">
      <c r="A1327" s="25"/>
      <c r="C1327" s="29" t="s">
        <v>335</v>
      </c>
      <c r="D1327" s="40">
        <v>72.213999999999999</v>
      </c>
      <c r="E1327" s="41">
        <v>65.336399999999998</v>
      </c>
      <c r="F1327" s="42">
        <v>68.711199999999991</v>
      </c>
      <c r="G1327" s="43">
        <v>76.801200000000009</v>
      </c>
      <c r="H1327" s="41">
        <v>74.75</v>
      </c>
      <c r="I1327" s="42">
        <v>66</v>
      </c>
      <c r="J1327" s="42">
        <v>74.25</v>
      </c>
      <c r="K1327" s="42">
        <v>74.5</v>
      </c>
      <c r="L1327" s="42">
        <v>72.75</v>
      </c>
      <c r="M1327" s="43">
        <v>81.5</v>
      </c>
      <c r="N1327" s="44">
        <v>72.533000000000001</v>
      </c>
      <c r="O1327" s="44">
        <v>71.8994</v>
      </c>
      <c r="P1327" s="41">
        <v>64.454599999999999</v>
      </c>
      <c r="Q1327" s="44">
        <v>71.920299999999997</v>
      </c>
      <c r="R1327" s="44">
        <v>75.077700000000007</v>
      </c>
      <c r="S1327" s="44">
        <v>78.200999999999993</v>
      </c>
      <c r="T1327" s="41">
        <v>73.82459999999999</v>
      </c>
      <c r="U1327" s="42">
        <v>69.808099999999996</v>
      </c>
      <c r="V1327" s="43">
        <v>70.906000000000006</v>
      </c>
      <c r="W1327" s="41">
        <v>72.129199999999997</v>
      </c>
      <c r="X1327" s="42">
        <v>72.147899999999993</v>
      </c>
      <c r="Y1327" s="43">
        <v>72.5702</v>
      </c>
      <c r="Z1327" s="54"/>
      <c r="AA1327" s="54"/>
      <c r="AB1327" s="55"/>
      <c r="AC1327" s="43">
        <v>58.223100000000002</v>
      </c>
    </row>
    <row r="1328" spans="1:29" x14ac:dyDescent="0.15">
      <c r="A1328" s="25"/>
      <c r="C1328" s="29" t="s">
        <v>545</v>
      </c>
      <c r="D1328" s="40">
        <v>9.8599999999999993E-2</v>
      </c>
      <c r="E1328" s="41">
        <v>0.31690000000000002</v>
      </c>
      <c r="F1328" s="42">
        <v>8.8200000000000001E-2</v>
      </c>
      <c r="G1328" s="43">
        <v>5.8200000000000002E-2</v>
      </c>
      <c r="H1328" s="41">
        <v>0</v>
      </c>
      <c r="I1328" s="42">
        <v>0</v>
      </c>
      <c r="J1328" s="42">
        <v>0.5</v>
      </c>
      <c r="K1328" s="42">
        <v>0.25</v>
      </c>
      <c r="L1328" s="42">
        <v>0</v>
      </c>
      <c r="M1328" s="43">
        <v>0</v>
      </c>
      <c r="N1328" s="44">
        <v>0.12789999999999999</v>
      </c>
      <c r="O1328" s="44">
        <v>6.9800000000000001E-2</v>
      </c>
      <c r="P1328" s="41">
        <v>0.1434</v>
      </c>
      <c r="Q1328" s="44">
        <v>9.9000000000000005E-2</v>
      </c>
      <c r="R1328" s="44">
        <v>0.1429</v>
      </c>
      <c r="S1328" s="44">
        <v>0</v>
      </c>
      <c r="T1328" s="41">
        <v>0.11449999999999999</v>
      </c>
      <c r="U1328" s="42">
        <v>0.15059999999999998</v>
      </c>
      <c r="V1328" s="43">
        <v>0</v>
      </c>
      <c r="W1328" s="41">
        <v>0.15190000000000001</v>
      </c>
      <c r="X1328" s="42">
        <v>9.5500000000000002E-2</v>
      </c>
      <c r="Y1328" s="43">
        <v>7.1300000000000002E-2</v>
      </c>
      <c r="Z1328" s="54"/>
      <c r="AA1328" s="54"/>
      <c r="AB1328" s="55"/>
      <c r="AC1328" s="43">
        <v>0.17069999999999999</v>
      </c>
    </row>
    <row r="1329" spans="1:29" x14ac:dyDescent="0.15">
      <c r="A1329" s="25"/>
      <c r="D1329" s="40"/>
      <c r="E1329" s="41"/>
      <c r="F1329" s="42"/>
      <c r="G1329" s="43"/>
      <c r="H1329" s="41"/>
      <c r="I1329" s="42"/>
      <c r="J1329" s="42"/>
      <c r="K1329" s="42"/>
      <c r="L1329" s="42"/>
      <c r="M1329" s="43"/>
      <c r="N1329" s="44"/>
      <c r="O1329" s="44"/>
      <c r="P1329" s="41"/>
      <c r="Q1329" s="44"/>
      <c r="R1329" s="44"/>
      <c r="S1329" s="44"/>
      <c r="T1329" s="41"/>
      <c r="U1329" s="42"/>
      <c r="V1329" s="43"/>
      <c r="W1329" s="41"/>
      <c r="X1329" s="42"/>
      <c r="Y1329" s="43"/>
      <c r="Z1329" s="44"/>
      <c r="AA1329" s="44"/>
      <c r="AB1329" s="44"/>
      <c r="AC1329" s="43"/>
    </row>
    <row r="1330" spans="1:29" ht="42" x14ac:dyDescent="0.15">
      <c r="A1330" s="24" t="s">
        <v>361</v>
      </c>
      <c r="B1330" s="24" t="s">
        <v>362</v>
      </c>
      <c r="C1330" s="30" t="s">
        <v>363</v>
      </c>
      <c r="D1330" s="40"/>
      <c r="E1330" s="41"/>
      <c r="F1330" s="42"/>
      <c r="G1330" s="43"/>
      <c r="H1330" s="41"/>
      <c r="I1330" s="42"/>
      <c r="J1330" s="42"/>
      <c r="K1330" s="42"/>
      <c r="L1330" s="42"/>
      <c r="M1330" s="43"/>
      <c r="N1330" s="44"/>
      <c r="O1330" s="44"/>
      <c r="P1330" s="41"/>
      <c r="Q1330" s="44"/>
      <c r="R1330" s="44"/>
      <c r="S1330" s="44"/>
      <c r="T1330" s="41"/>
      <c r="U1330" s="42"/>
      <c r="V1330" s="43"/>
      <c r="W1330" s="41"/>
      <c r="X1330" s="42"/>
      <c r="Y1330" s="43"/>
      <c r="Z1330" s="44"/>
      <c r="AA1330" s="44"/>
      <c r="AB1330" s="44"/>
      <c r="AC1330" s="43"/>
    </row>
    <row r="1331" spans="1:29" x14ac:dyDescent="0.15">
      <c r="A1331" s="25"/>
      <c r="C1331" s="29" t="s">
        <v>38</v>
      </c>
      <c r="D1331" s="40">
        <v>29.716100000000001</v>
      </c>
      <c r="E1331" s="41">
        <v>36.097499999999997</v>
      </c>
      <c r="F1331" s="42">
        <v>33.4895</v>
      </c>
      <c r="G1331" s="43">
        <v>25.034600000000001</v>
      </c>
      <c r="H1331" s="41">
        <v>27.750000000000004</v>
      </c>
      <c r="I1331" s="42">
        <v>34.5</v>
      </c>
      <c r="J1331" s="42">
        <v>25.5</v>
      </c>
      <c r="K1331" s="42">
        <v>30.5</v>
      </c>
      <c r="L1331" s="42">
        <v>31</v>
      </c>
      <c r="M1331" s="43">
        <v>19.75</v>
      </c>
      <c r="N1331" s="44">
        <v>29.686600000000002</v>
      </c>
      <c r="O1331" s="44">
        <v>29.745100000000001</v>
      </c>
      <c r="P1331" s="41">
        <v>38.060600000000001</v>
      </c>
      <c r="Q1331" s="44">
        <v>30.8931</v>
      </c>
      <c r="R1331" s="44">
        <v>26.654</v>
      </c>
      <c r="S1331" s="44">
        <v>22.206500000000002</v>
      </c>
      <c r="T1331" s="41">
        <v>27.508800000000001</v>
      </c>
      <c r="U1331" s="42">
        <v>31.751200000000001</v>
      </c>
      <c r="V1331" s="43">
        <v>33.373799999999996</v>
      </c>
      <c r="W1331" s="41">
        <v>29.596600000000002</v>
      </c>
      <c r="X1331" s="42">
        <v>31.216000000000001</v>
      </c>
      <c r="Y1331" s="43">
        <v>28.537299999999998</v>
      </c>
      <c r="Z1331" s="54"/>
      <c r="AA1331" s="54"/>
      <c r="AB1331" s="55"/>
      <c r="AC1331" s="43">
        <v>33.4465</v>
      </c>
    </row>
    <row r="1332" spans="1:29" x14ac:dyDescent="0.15">
      <c r="A1332" s="25"/>
      <c r="C1332" s="29" t="s">
        <v>335</v>
      </c>
      <c r="D1332" s="40">
        <v>70.185299999999998</v>
      </c>
      <c r="E1332" s="41">
        <v>63.585599999999999</v>
      </c>
      <c r="F1332" s="42">
        <v>66.422300000000007</v>
      </c>
      <c r="G1332" s="43">
        <v>74.907199999999989</v>
      </c>
      <c r="H1332" s="41">
        <v>72.25</v>
      </c>
      <c r="I1332" s="42">
        <v>65.5</v>
      </c>
      <c r="J1332" s="42">
        <v>74</v>
      </c>
      <c r="K1332" s="42">
        <v>69.25</v>
      </c>
      <c r="L1332" s="42">
        <v>69</v>
      </c>
      <c r="M1332" s="43">
        <v>80.25</v>
      </c>
      <c r="N1332" s="44">
        <v>70.185500000000005</v>
      </c>
      <c r="O1332" s="44">
        <v>70.185100000000006</v>
      </c>
      <c r="P1332" s="41">
        <v>61.795999999999992</v>
      </c>
      <c r="Q1332" s="44">
        <v>69.007800000000003</v>
      </c>
      <c r="R1332" s="44">
        <v>73.203099999999992</v>
      </c>
      <c r="S1332" s="44">
        <v>77.793500000000009</v>
      </c>
      <c r="T1332" s="41">
        <v>72.3767</v>
      </c>
      <c r="U1332" s="42">
        <v>68.098199999999991</v>
      </c>
      <c r="V1332" s="43">
        <v>66.626199999999997</v>
      </c>
      <c r="W1332" s="41">
        <v>70.251499999999993</v>
      </c>
      <c r="X1332" s="42">
        <v>68.688599999999994</v>
      </c>
      <c r="Y1332" s="43">
        <v>71.391400000000004</v>
      </c>
      <c r="Z1332" s="54"/>
      <c r="AA1332" s="54"/>
      <c r="AB1332" s="55"/>
      <c r="AC1332" s="43">
        <v>66.266199999999998</v>
      </c>
    </row>
    <row r="1333" spans="1:29" x14ac:dyDescent="0.15">
      <c r="A1333" s="25"/>
      <c r="C1333" s="29" t="s">
        <v>545</v>
      </c>
      <c r="D1333" s="40">
        <v>9.8599999999999993E-2</v>
      </c>
      <c r="E1333" s="41">
        <v>0.31690000000000002</v>
      </c>
      <c r="F1333" s="42">
        <v>8.8200000000000001E-2</v>
      </c>
      <c r="G1333" s="43">
        <v>5.8200000000000002E-2</v>
      </c>
      <c r="H1333" s="41">
        <v>0</v>
      </c>
      <c r="I1333" s="42">
        <v>0</v>
      </c>
      <c r="J1333" s="42">
        <v>0.5</v>
      </c>
      <c r="K1333" s="42">
        <v>0.25</v>
      </c>
      <c r="L1333" s="42">
        <v>0</v>
      </c>
      <c r="M1333" s="43">
        <v>0</v>
      </c>
      <c r="N1333" s="44">
        <v>0.12789999999999999</v>
      </c>
      <c r="O1333" s="44">
        <v>6.9800000000000001E-2</v>
      </c>
      <c r="P1333" s="41">
        <v>0.1434</v>
      </c>
      <c r="Q1333" s="44">
        <v>9.9000000000000005E-2</v>
      </c>
      <c r="R1333" s="44">
        <v>0.1429</v>
      </c>
      <c r="S1333" s="44">
        <v>0</v>
      </c>
      <c r="T1333" s="41">
        <v>0.11449999999999999</v>
      </c>
      <c r="U1333" s="42">
        <v>0.15059999999999998</v>
      </c>
      <c r="V1333" s="43">
        <v>0</v>
      </c>
      <c r="W1333" s="41">
        <v>0.15190000000000001</v>
      </c>
      <c r="X1333" s="42">
        <v>9.5500000000000002E-2</v>
      </c>
      <c r="Y1333" s="43">
        <v>7.1300000000000002E-2</v>
      </c>
      <c r="Z1333" s="54"/>
      <c r="AA1333" s="54"/>
      <c r="AB1333" s="55"/>
      <c r="AC1333" s="43">
        <v>0.2873</v>
      </c>
    </row>
    <row r="1334" spans="1:29" x14ac:dyDescent="0.15">
      <c r="A1334" s="25"/>
      <c r="D1334" s="40"/>
      <c r="E1334" s="41"/>
      <c r="F1334" s="42"/>
      <c r="G1334" s="43"/>
      <c r="H1334" s="41"/>
      <c r="I1334" s="42"/>
      <c r="J1334" s="42"/>
      <c r="K1334" s="42"/>
      <c r="L1334" s="42"/>
      <c r="M1334" s="43"/>
      <c r="N1334" s="44"/>
      <c r="O1334" s="44"/>
      <c r="P1334" s="41"/>
      <c r="Q1334" s="44"/>
      <c r="R1334" s="44"/>
      <c r="S1334" s="44"/>
      <c r="T1334" s="41"/>
      <c r="U1334" s="42"/>
      <c r="V1334" s="43"/>
      <c r="W1334" s="41"/>
      <c r="X1334" s="42"/>
      <c r="Y1334" s="43"/>
      <c r="Z1334" s="44"/>
      <c r="AA1334" s="44"/>
      <c r="AB1334" s="44"/>
      <c r="AC1334" s="43"/>
    </row>
    <row r="1335" spans="1:29" ht="42" x14ac:dyDescent="0.15">
      <c r="A1335" s="24" t="s">
        <v>364</v>
      </c>
      <c r="B1335" s="24" t="s">
        <v>365</v>
      </c>
      <c r="C1335" s="30" t="s">
        <v>366</v>
      </c>
      <c r="D1335" s="40"/>
      <c r="E1335" s="41"/>
      <c r="F1335" s="42"/>
      <c r="G1335" s="43"/>
      <c r="H1335" s="41"/>
      <c r="I1335" s="42"/>
      <c r="J1335" s="42"/>
      <c r="K1335" s="42"/>
      <c r="L1335" s="42"/>
      <c r="M1335" s="43"/>
      <c r="N1335" s="44"/>
      <c r="O1335" s="44"/>
      <c r="P1335" s="41"/>
      <c r="Q1335" s="44"/>
      <c r="R1335" s="44"/>
      <c r="S1335" s="44"/>
      <c r="T1335" s="41"/>
      <c r="U1335" s="42"/>
      <c r="V1335" s="43"/>
      <c r="W1335" s="41"/>
      <c r="X1335" s="42"/>
      <c r="Y1335" s="43"/>
      <c r="Z1335" s="44"/>
      <c r="AA1335" s="44"/>
      <c r="AB1335" s="44"/>
      <c r="AC1335" s="43"/>
    </row>
    <row r="1336" spans="1:29" x14ac:dyDescent="0.15">
      <c r="A1336" s="25"/>
      <c r="C1336" s="29" t="s">
        <v>38</v>
      </c>
      <c r="D1336" s="40">
        <v>37.828899999999997</v>
      </c>
      <c r="E1336" s="41">
        <v>45.209299999999999</v>
      </c>
      <c r="F1336" s="42">
        <v>41.225299999999997</v>
      </c>
      <c r="G1336" s="43">
        <v>33.288200000000003</v>
      </c>
      <c r="H1336" s="41">
        <v>37.5</v>
      </c>
      <c r="I1336" s="42">
        <v>42.75</v>
      </c>
      <c r="J1336" s="42">
        <v>32.5</v>
      </c>
      <c r="K1336" s="42">
        <v>38.25</v>
      </c>
      <c r="L1336" s="42">
        <v>36.25</v>
      </c>
      <c r="M1336" s="43">
        <v>27.500000000000004</v>
      </c>
      <c r="N1336" s="44">
        <v>36.805700000000002</v>
      </c>
      <c r="O1336" s="44">
        <v>38.837899999999998</v>
      </c>
      <c r="P1336" s="41">
        <v>44.2849</v>
      </c>
      <c r="Q1336" s="44">
        <v>37.954599999999999</v>
      </c>
      <c r="R1336" s="44">
        <v>39.049599999999998</v>
      </c>
      <c r="S1336" s="44">
        <v>29.127599999999997</v>
      </c>
      <c r="T1336" s="41">
        <v>34.100099999999998</v>
      </c>
      <c r="U1336" s="42">
        <v>41.175200000000004</v>
      </c>
      <c r="V1336" s="43">
        <v>43.698300000000003</v>
      </c>
      <c r="W1336" s="41">
        <v>40.817500000000003</v>
      </c>
      <c r="X1336" s="42">
        <v>37.821300000000001</v>
      </c>
      <c r="Y1336" s="43">
        <v>35.923999999999999</v>
      </c>
      <c r="Z1336" s="54"/>
      <c r="AA1336" s="54"/>
      <c r="AB1336" s="55"/>
      <c r="AC1336" s="43">
        <v>50.900100000000002</v>
      </c>
    </row>
    <row r="1337" spans="1:29" x14ac:dyDescent="0.15">
      <c r="A1337" s="25"/>
      <c r="C1337" s="29" t="s">
        <v>335</v>
      </c>
      <c r="D1337" s="40">
        <v>62.008200000000002</v>
      </c>
      <c r="E1337" s="41">
        <v>54.211699999999993</v>
      </c>
      <c r="F1337" s="42">
        <v>58.686499999999995</v>
      </c>
      <c r="G1337" s="43">
        <v>66.581400000000002</v>
      </c>
      <c r="H1337" s="41">
        <v>62.5</v>
      </c>
      <c r="I1337" s="42">
        <v>57.25</v>
      </c>
      <c r="J1337" s="42">
        <v>66.75</v>
      </c>
      <c r="K1337" s="42">
        <v>61.5</v>
      </c>
      <c r="L1337" s="42">
        <v>63.5</v>
      </c>
      <c r="M1337" s="43">
        <v>72.5</v>
      </c>
      <c r="N1337" s="44">
        <v>63.007800000000003</v>
      </c>
      <c r="O1337" s="44">
        <v>61.022500000000001</v>
      </c>
      <c r="P1337" s="41">
        <v>55.571800000000003</v>
      </c>
      <c r="Q1337" s="44">
        <v>61.823700000000002</v>
      </c>
      <c r="R1337" s="44">
        <v>60.689300000000003</v>
      </c>
      <c r="S1337" s="44">
        <v>70.872399999999999</v>
      </c>
      <c r="T1337" s="41">
        <v>65.733000000000004</v>
      </c>
      <c r="U1337" s="42">
        <v>58.523699999999998</v>
      </c>
      <c r="V1337" s="43">
        <v>56.301699999999997</v>
      </c>
      <c r="W1337" s="41">
        <v>59.0306</v>
      </c>
      <c r="X1337" s="42">
        <v>61.987800000000007</v>
      </c>
      <c r="Y1337" s="43">
        <v>63.931699999999999</v>
      </c>
      <c r="Z1337" s="54"/>
      <c r="AA1337" s="54"/>
      <c r="AB1337" s="55"/>
      <c r="AC1337" s="43">
        <v>48.866799999999998</v>
      </c>
    </row>
    <row r="1338" spans="1:29" x14ac:dyDescent="0.15">
      <c r="A1338" s="25"/>
      <c r="C1338" s="29" t="s">
        <v>545</v>
      </c>
      <c r="D1338" s="40">
        <v>0.1628</v>
      </c>
      <c r="E1338" s="41">
        <v>0.57899999999999996</v>
      </c>
      <c r="F1338" s="42">
        <v>8.8200000000000001E-2</v>
      </c>
      <c r="G1338" s="43">
        <v>0.13040000000000002</v>
      </c>
      <c r="H1338" s="41">
        <v>0</v>
      </c>
      <c r="I1338" s="42">
        <v>0</v>
      </c>
      <c r="J1338" s="42">
        <v>0.75</v>
      </c>
      <c r="K1338" s="42">
        <v>0.25</v>
      </c>
      <c r="L1338" s="42">
        <v>0.25</v>
      </c>
      <c r="M1338" s="43">
        <v>0</v>
      </c>
      <c r="N1338" s="44">
        <v>0.18640000000000001</v>
      </c>
      <c r="O1338" s="44">
        <v>0.1396</v>
      </c>
      <c r="P1338" s="41">
        <v>0.1434</v>
      </c>
      <c r="Q1338" s="44">
        <v>0.2218</v>
      </c>
      <c r="R1338" s="44">
        <v>0.2611</v>
      </c>
      <c r="S1338" s="44">
        <v>0</v>
      </c>
      <c r="T1338" s="41">
        <v>0.16689999999999999</v>
      </c>
      <c r="U1338" s="42">
        <v>0.30119999999999997</v>
      </c>
      <c r="V1338" s="43">
        <v>0</v>
      </c>
      <c r="W1338" s="41">
        <v>0.15190000000000001</v>
      </c>
      <c r="X1338" s="42">
        <v>0.191</v>
      </c>
      <c r="Y1338" s="43">
        <v>0.14430000000000001</v>
      </c>
      <c r="Z1338" s="54"/>
      <c r="AA1338" s="54"/>
      <c r="AB1338" s="55"/>
      <c r="AC1338" s="43">
        <v>0.2331</v>
      </c>
    </row>
    <row r="1339" spans="1:29" x14ac:dyDescent="0.15">
      <c r="A1339" s="25"/>
      <c r="D1339" s="40"/>
      <c r="E1339" s="41"/>
      <c r="F1339" s="42"/>
      <c r="G1339" s="43"/>
      <c r="H1339" s="41"/>
      <c r="I1339" s="42"/>
      <c r="J1339" s="42"/>
      <c r="K1339" s="42"/>
      <c r="L1339" s="42"/>
      <c r="M1339" s="43"/>
      <c r="N1339" s="44"/>
      <c r="O1339" s="44"/>
      <c r="P1339" s="41"/>
      <c r="Q1339" s="44"/>
      <c r="R1339" s="44"/>
      <c r="S1339" s="44"/>
      <c r="T1339" s="41"/>
      <c r="U1339" s="42"/>
      <c r="V1339" s="43"/>
      <c r="W1339" s="41"/>
      <c r="X1339" s="42"/>
      <c r="Y1339" s="43"/>
      <c r="Z1339" s="44"/>
      <c r="AA1339" s="44"/>
      <c r="AB1339" s="44"/>
      <c r="AC1339" s="43"/>
    </row>
    <row r="1340" spans="1:29" ht="28" x14ac:dyDescent="0.15">
      <c r="A1340" s="24" t="s">
        <v>367</v>
      </c>
      <c r="B1340" s="24" t="s">
        <v>368</v>
      </c>
      <c r="C1340" s="30" t="s">
        <v>369</v>
      </c>
      <c r="D1340" s="40"/>
      <c r="E1340" s="41"/>
      <c r="F1340" s="42"/>
      <c r="G1340" s="43"/>
      <c r="H1340" s="41"/>
      <c r="I1340" s="42"/>
      <c r="J1340" s="42"/>
      <c r="K1340" s="42"/>
      <c r="L1340" s="42"/>
      <c r="M1340" s="43"/>
      <c r="N1340" s="44"/>
      <c r="O1340" s="44"/>
      <c r="P1340" s="41"/>
      <c r="Q1340" s="44"/>
      <c r="R1340" s="44"/>
      <c r="S1340" s="44"/>
      <c r="T1340" s="41"/>
      <c r="U1340" s="42"/>
      <c r="V1340" s="43"/>
      <c r="W1340" s="41"/>
      <c r="X1340" s="42"/>
      <c r="Y1340" s="43"/>
      <c r="Z1340" s="44"/>
      <c r="AA1340" s="44"/>
      <c r="AB1340" s="44"/>
      <c r="AC1340" s="43"/>
    </row>
    <row r="1341" spans="1:29" x14ac:dyDescent="0.15">
      <c r="A1341" s="25"/>
      <c r="C1341" s="29" t="s">
        <v>38</v>
      </c>
      <c r="D1341" s="40">
        <v>27.851199999999999</v>
      </c>
      <c r="E1341" s="41">
        <v>34.131799999999998</v>
      </c>
      <c r="F1341" s="42">
        <v>30.004799999999999</v>
      </c>
      <c r="G1341" s="43">
        <v>24.503900000000002</v>
      </c>
      <c r="H1341" s="41">
        <v>23.75</v>
      </c>
      <c r="I1341" s="42">
        <v>32.75</v>
      </c>
      <c r="J1341" s="42">
        <v>25.25</v>
      </c>
      <c r="K1341" s="42">
        <v>31.75</v>
      </c>
      <c r="L1341" s="42">
        <v>28.999999999999996</v>
      </c>
      <c r="M1341" s="43">
        <v>19.5</v>
      </c>
      <c r="N1341" s="44">
        <v>25.683800000000002</v>
      </c>
      <c r="O1341" s="44">
        <v>29.988500000000002</v>
      </c>
      <c r="P1341" s="41">
        <v>35.082900000000002</v>
      </c>
      <c r="Q1341" s="44">
        <v>29.513499999999997</v>
      </c>
      <c r="R1341" s="44">
        <v>27.3156</v>
      </c>
      <c r="S1341" s="44">
        <v>18.039300000000001</v>
      </c>
      <c r="T1341" s="41">
        <v>23.8398</v>
      </c>
      <c r="U1341" s="42">
        <v>32.731000000000002</v>
      </c>
      <c r="V1341" s="43">
        <v>32.7318</v>
      </c>
      <c r="W1341" s="41">
        <v>27.784300000000002</v>
      </c>
      <c r="X1341" s="42">
        <v>29.053699999999999</v>
      </c>
      <c r="Y1341" s="43">
        <v>26.709500000000002</v>
      </c>
      <c r="Z1341" s="54"/>
      <c r="AA1341" s="54"/>
      <c r="AB1341" s="55"/>
      <c r="AC1341" s="43">
        <v>31.1541</v>
      </c>
    </row>
    <row r="1342" spans="1:29" x14ac:dyDescent="0.15">
      <c r="A1342" s="25"/>
      <c r="C1342" s="29" t="s">
        <v>335</v>
      </c>
      <c r="D1342" s="40">
        <v>71.80919999999999</v>
      </c>
      <c r="E1342" s="41">
        <v>65.289100000000005</v>
      </c>
      <c r="F1342" s="42">
        <v>69.640199999999993</v>
      </c>
      <c r="G1342" s="43">
        <v>75.221000000000004</v>
      </c>
      <c r="H1342" s="41">
        <v>76</v>
      </c>
      <c r="I1342" s="42">
        <v>67</v>
      </c>
      <c r="J1342" s="42">
        <v>74</v>
      </c>
      <c r="K1342" s="42">
        <v>68</v>
      </c>
      <c r="L1342" s="42">
        <v>70.5</v>
      </c>
      <c r="M1342" s="43">
        <v>80.5</v>
      </c>
      <c r="N1342" s="44">
        <v>74.032699999999991</v>
      </c>
      <c r="O1342" s="44">
        <v>69.616500000000002</v>
      </c>
      <c r="P1342" s="41">
        <v>64.171000000000006</v>
      </c>
      <c r="Q1342" s="44">
        <v>70.264700000000005</v>
      </c>
      <c r="R1342" s="44">
        <v>72.305099999999996</v>
      </c>
      <c r="S1342" s="44">
        <v>81.960700000000003</v>
      </c>
      <c r="T1342" s="41">
        <v>75.866299999999995</v>
      </c>
      <c r="U1342" s="42">
        <v>66.636799999999994</v>
      </c>
      <c r="V1342" s="43">
        <v>67.130499999999998</v>
      </c>
      <c r="W1342" s="41">
        <v>71.938100000000006</v>
      </c>
      <c r="X1342" s="42">
        <v>70.563800000000001</v>
      </c>
      <c r="Y1342" s="43">
        <v>72.951999999999998</v>
      </c>
      <c r="Z1342" s="54"/>
      <c r="AA1342" s="54"/>
      <c r="AB1342" s="55"/>
      <c r="AC1342" s="43">
        <v>68.579800000000006</v>
      </c>
    </row>
    <row r="1343" spans="1:29" x14ac:dyDescent="0.15">
      <c r="A1343" s="25"/>
      <c r="C1343" s="29" t="s">
        <v>545</v>
      </c>
      <c r="D1343" s="40">
        <v>0.33960000000000001</v>
      </c>
      <c r="E1343" s="41">
        <v>0.57899999999999996</v>
      </c>
      <c r="F1343" s="42">
        <v>0.35500000000000004</v>
      </c>
      <c r="G1343" s="43">
        <v>0.27510000000000001</v>
      </c>
      <c r="H1343" s="41">
        <v>0.25</v>
      </c>
      <c r="I1343" s="42">
        <v>0.25</v>
      </c>
      <c r="J1343" s="42">
        <v>0.75</v>
      </c>
      <c r="K1343" s="42">
        <v>0.25</v>
      </c>
      <c r="L1343" s="42">
        <v>0.5</v>
      </c>
      <c r="M1343" s="43">
        <v>0</v>
      </c>
      <c r="N1343" s="44">
        <v>0.28349999999999997</v>
      </c>
      <c r="O1343" s="44">
        <v>0.39500000000000002</v>
      </c>
      <c r="P1343" s="41">
        <v>0.74609999999999999</v>
      </c>
      <c r="Q1343" s="44">
        <v>0.2218</v>
      </c>
      <c r="R1343" s="44">
        <v>0.37929999999999997</v>
      </c>
      <c r="S1343" s="44">
        <v>0</v>
      </c>
      <c r="T1343" s="41">
        <v>0.29389999999999999</v>
      </c>
      <c r="U1343" s="42">
        <v>0.63219999999999998</v>
      </c>
      <c r="V1343" s="43">
        <v>0.1376</v>
      </c>
      <c r="W1343" s="41">
        <v>0.27759999999999996</v>
      </c>
      <c r="X1343" s="42">
        <v>0.38250000000000001</v>
      </c>
      <c r="Y1343" s="43">
        <v>0.33850000000000002</v>
      </c>
      <c r="Z1343" s="54"/>
      <c r="AA1343" s="54"/>
      <c r="AB1343" s="55"/>
      <c r="AC1343" s="43">
        <v>0.2661</v>
      </c>
    </row>
    <row r="1344" spans="1:29" x14ac:dyDescent="0.15">
      <c r="A1344" s="25"/>
      <c r="D1344" s="40"/>
      <c r="E1344" s="41"/>
      <c r="F1344" s="42"/>
      <c r="G1344" s="43"/>
      <c r="H1344" s="41"/>
      <c r="I1344" s="42"/>
      <c r="J1344" s="42"/>
      <c r="K1344" s="42"/>
      <c r="L1344" s="42"/>
      <c r="M1344" s="43"/>
      <c r="N1344" s="44"/>
      <c r="O1344" s="44"/>
      <c r="P1344" s="41"/>
      <c r="Q1344" s="44"/>
      <c r="R1344" s="44"/>
      <c r="S1344" s="44"/>
      <c r="T1344" s="41"/>
      <c r="U1344" s="42"/>
      <c r="V1344" s="43"/>
      <c r="W1344" s="41"/>
      <c r="X1344" s="42"/>
      <c r="Y1344" s="43"/>
      <c r="Z1344" s="44"/>
      <c r="AA1344" s="44"/>
      <c r="AB1344" s="44"/>
      <c r="AC1344" s="43"/>
    </row>
    <row r="1345" spans="1:29" ht="42" x14ac:dyDescent="0.15">
      <c r="A1345" s="24" t="s">
        <v>370</v>
      </c>
      <c r="B1345" s="24" t="s">
        <v>371</v>
      </c>
      <c r="C1345" s="30" t="s">
        <v>372</v>
      </c>
      <c r="D1345" s="40"/>
      <c r="E1345" s="41"/>
      <c r="F1345" s="42"/>
      <c r="G1345" s="43"/>
      <c r="H1345" s="41"/>
      <c r="I1345" s="42"/>
      <c r="J1345" s="42"/>
      <c r="K1345" s="42"/>
      <c r="L1345" s="42"/>
      <c r="M1345" s="43"/>
      <c r="N1345" s="44"/>
      <c r="O1345" s="44"/>
      <c r="P1345" s="41"/>
      <c r="Q1345" s="44"/>
      <c r="R1345" s="44"/>
      <c r="S1345" s="44"/>
      <c r="T1345" s="41"/>
      <c r="U1345" s="42"/>
      <c r="V1345" s="43"/>
      <c r="W1345" s="41"/>
      <c r="X1345" s="42"/>
      <c r="Y1345" s="43"/>
      <c r="Z1345" s="44"/>
      <c r="AA1345" s="44"/>
      <c r="AB1345" s="44"/>
      <c r="AC1345" s="43"/>
    </row>
    <row r="1346" spans="1:29" x14ac:dyDescent="0.15">
      <c r="A1346" s="25"/>
      <c r="C1346" s="29" t="s">
        <v>38</v>
      </c>
      <c r="D1346" s="40">
        <v>35.6892</v>
      </c>
      <c r="E1346" s="41">
        <v>40.3157</v>
      </c>
      <c r="F1346" s="42">
        <v>39.3947</v>
      </c>
      <c r="G1346" s="43">
        <v>31.506699999999999</v>
      </c>
      <c r="H1346" s="41">
        <v>34.75</v>
      </c>
      <c r="I1346" s="42">
        <v>41.75</v>
      </c>
      <c r="J1346" s="42">
        <v>28.499999999999996</v>
      </c>
      <c r="K1346" s="42">
        <v>34.75</v>
      </c>
      <c r="L1346" s="42">
        <v>38</v>
      </c>
      <c r="M1346" s="43">
        <v>21</v>
      </c>
      <c r="N1346" s="44">
        <v>34.382899999999999</v>
      </c>
      <c r="O1346" s="44">
        <v>36.9773</v>
      </c>
      <c r="P1346" s="41">
        <v>44.470700000000001</v>
      </c>
      <c r="Q1346" s="44">
        <v>36.770099999999999</v>
      </c>
      <c r="R1346" s="44">
        <v>34.899700000000003</v>
      </c>
      <c r="S1346" s="44">
        <v>25.344299999999997</v>
      </c>
      <c r="T1346" s="41">
        <v>30.335299999999997</v>
      </c>
      <c r="U1346" s="42">
        <v>42.4283</v>
      </c>
      <c r="V1346" s="43">
        <v>42.070099999999996</v>
      </c>
      <c r="W1346" s="41">
        <v>38.5458</v>
      </c>
      <c r="X1346" s="42">
        <v>35.571000000000005</v>
      </c>
      <c r="Y1346" s="43">
        <v>33.948</v>
      </c>
      <c r="Z1346" s="54"/>
      <c r="AA1346" s="54"/>
      <c r="AB1346" s="55"/>
      <c r="AC1346" s="43">
        <v>47.5015</v>
      </c>
    </row>
    <row r="1347" spans="1:29" x14ac:dyDescent="0.15">
      <c r="A1347" s="25"/>
      <c r="C1347" s="29" t="s">
        <v>335</v>
      </c>
      <c r="D1347" s="40">
        <v>64.1066</v>
      </c>
      <c r="E1347" s="41">
        <v>59.367499999999993</v>
      </c>
      <c r="F1347" s="42">
        <v>60.517099999999999</v>
      </c>
      <c r="G1347" s="43">
        <v>68.218199999999996</v>
      </c>
      <c r="H1347" s="41">
        <v>65.25</v>
      </c>
      <c r="I1347" s="42">
        <v>57.999999999999993</v>
      </c>
      <c r="J1347" s="42">
        <v>70.75</v>
      </c>
      <c r="K1347" s="42">
        <v>65</v>
      </c>
      <c r="L1347" s="42">
        <v>62</v>
      </c>
      <c r="M1347" s="43">
        <v>79</v>
      </c>
      <c r="N1347" s="44">
        <v>65.489199999999997</v>
      </c>
      <c r="O1347" s="44">
        <v>62.743099999999998</v>
      </c>
      <c r="P1347" s="41">
        <v>55.098300000000002</v>
      </c>
      <c r="Q1347" s="44">
        <v>63.008099999999999</v>
      </c>
      <c r="R1347" s="44">
        <v>64.957399999999993</v>
      </c>
      <c r="S1347" s="44">
        <v>74.655699999999996</v>
      </c>
      <c r="T1347" s="41">
        <v>69.423199999999994</v>
      </c>
      <c r="U1347" s="42">
        <v>57.270499999999998</v>
      </c>
      <c r="V1347" s="43">
        <v>57.929900000000004</v>
      </c>
      <c r="W1347" s="41">
        <v>61.302299999999995</v>
      </c>
      <c r="X1347" s="42">
        <v>64.046599999999998</v>
      </c>
      <c r="Y1347" s="43">
        <v>65.980699999999999</v>
      </c>
      <c r="Z1347" s="54"/>
      <c r="AA1347" s="54"/>
      <c r="AB1347" s="55"/>
      <c r="AC1347" s="43">
        <v>52.237900000000003</v>
      </c>
    </row>
    <row r="1348" spans="1:29" x14ac:dyDescent="0.15">
      <c r="A1348" s="25"/>
      <c r="C1348" s="29" t="s">
        <v>545</v>
      </c>
      <c r="D1348" s="40">
        <v>0.20430000000000001</v>
      </c>
      <c r="E1348" s="41">
        <v>0.31690000000000002</v>
      </c>
      <c r="F1348" s="42">
        <v>8.8200000000000001E-2</v>
      </c>
      <c r="G1348" s="43">
        <v>0.27510000000000001</v>
      </c>
      <c r="H1348" s="41">
        <v>0</v>
      </c>
      <c r="I1348" s="42">
        <v>0.25</v>
      </c>
      <c r="J1348" s="42">
        <v>0.75</v>
      </c>
      <c r="K1348" s="42">
        <v>0.25</v>
      </c>
      <c r="L1348" s="42">
        <v>0</v>
      </c>
      <c r="M1348" s="43">
        <v>0</v>
      </c>
      <c r="N1348" s="44">
        <v>0.12789999999999999</v>
      </c>
      <c r="O1348" s="44">
        <v>0.27959999999999996</v>
      </c>
      <c r="P1348" s="41">
        <v>0.43090000000000006</v>
      </c>
      <c r="Q1348" s="44">
        <v>0.2218</v>
      </c>
      <c r="R1348" s="44">
        <v>0.1429</v>
      </c>
      <c r="S1348" s="44">
        <v>0</v>
      </c>
      <c r="T1348" s="41">
        <v>0.24149999999999999</v>
      </c>
      <c r="U1348" s="42">
        <v>0.30119999999999997</v>
      </c>
      <c r="V1348" s="43">
        <v>0</v>
      </c>
      <c r="W1348" s="41">
        <v>0.15190000000000001</v>
      </c>
      <c r="X1348" s="42">
        <v>0.38250000000000001</v>
      </c>
      <c r="Y1348" s="43">
        <v>7.1300000000000002E-2</v>
      </c>
      <c r="Z1348" s="54"/>
      <c r="AA1348" s="54"/>
      <c r="AB1348" s="55"/>
      <c r="AC1348" s="43">
        <v>0.2606</v>
      </c>
    </row>
    <row r="1349" spans="1:29" x14ac:dyDescent="0.15">
      <c r="A1349" s="25"/>
      <c r="D1349" s="40"/>
      <c r="E1349" s="41"/>
      <c r="F1349" s="42"/>
      <c r="G1349" s="43"/>
      <c r="H1349" s="41"/>
      <c r="I1349" s="42"/>
      <c r="J1349" s="42"/>
      <c r="K1349" s="42"/>
      <c r="L1349" s="42"/>
      <c r="M1349" s="43"/>
      <c r="N1349" s="44"/>
      <c r="O1349" s="44"/>
      <c r="P1349" s="41"/>
      <c r="Q1349" s="44"/>
      <c r="R1349" s="44"/>
      <c r="S1349" s="44"/>
      <c r="T1349" s="41"/>
      <c r="U1349" s="42"/>
      <c r="V1349" s="43"/>
      <c r="W1349" s="41"/>
      <c r="X1349" s="42"/>
      <c r="Y1349" s="43"/>
      <c r="Z1349" s="44"/>
      <c r="AA1349" s="44"/>
      <c r="AB1349" s="44"/>
      <c r="AC1349" s="43"/>
    </row>
    <row r="1350" spans="1:29" ht="28" x14ac:dyDescent="0.15">
      <c r="A1350" s="24" t="s">
        <v>373</v>
      </c>
      <c r="B1350" s="24" t="s">
        <v>374</v>
      </c>
      <c r="C1350" s="30" t="s">
        <v>375</v>
      </c>
      <c r="D1350" s="40"/>
      <c r="E1350" s="41"/>
      <c r="F1350" s="42"/>
      <c r="G1350" s="43"/>
      <c r="H1350" s="41"/>
      <c r="I1350" s="42"/>
      <c r="J1350" s="42"/>
      <c r="K1350" s="42"/>
      <c r="L1350" s="42"/>
      <c r="M1350" s="43"/>
      <c r="N1350" s="44"/>
      <c r="O1350" s="44"/>
      <c r="P1350" s="41"/>
      <c r="Q1350" s="44"/>
      <c r="R1350" s="44"/>
      <c r="S1350" s="44"/>
      <c r="T1350" s="41"/>
      <c r="U1350" s="42"/>
      <c r="V1350" s="43"/>
      <c r="W1350" s="41"/>
      <c r="X1350" s="42"/>
      <c r="Y1350" s="43"/>
      <c r="Z1350" s="44"/>
      <c r="AA1350" s="44"/>
      <c r="AB1350" s="44"/>
      <c r="AC1350" s="43"/>
    </row>
    <row r="1351" spans="1:29" x14ac:dyDescent="0.15">
      <c r="A1351" s="25"/>
      <c r="C1351" s="29" t="s">
        <v>38</v>
      </c>
      <c r="D1351" s="40">
        <v>21.690200000000001</v>
      </c>
      <c r="E1351" s="41">
        <v>29.597899999999999</v>
      </c>
      <c r="F1351" s="42">
        <v>23.706600000000002</v>
      </c>
      <c r="G1351" s="43">
        <v>18.184000000000001</v>
      </c>
      <c r="H1351" s="41">
        <v>17.25</v>
      </c>
      <c r="I1351" s="42">
        <v>30</v>
      </c>
      <c r="J1351" s="42">
        <v>19</v>
      </c>
      <c r="K1351" s="42">
        <v>21</v>
      </c>
      <c r="L1351" s="42">
        <v>19.5</v>
      </c>
      <c r="M1351" s="43">
        <v>15</v>
      </c>
      <c r="N1351" s="44">
        <v>21.446200000000001</v>
      </c>
      <c r="O1351" s="44">
        <v>21.930900000000001</v>
      </c>
      <c r="P1351" s="41">
        <v>26.1751</v>
      </c>
      <c r="Q1351" s="44">
        <v>21.267800000000001</v>
      </c>
      <c r="R1351" s="44">
        <v>21.587</v>
      </c>
      <c r="S1351" s="44">
        <v>16.763500000000001</v>
      </c>
      <c r="T1351" s="41">
        <v>18.523600000000002</v>
      </c>
      <c r="U1351" s="42">
        <v>24.304200000000002</v>
      </c>
      <c r="V1351" s="43">
        <v>26.833099999999998</v>
      </c>
      <c r="W1351" s="41">
        <v>23.116700000000002</v>
      </c>
      <c r="X1351" s="42">
        <v>21.102799999999998</v>
      </c>
      <c r="Y1351" s="43">
        <v>21.292400000000001</v>
      </c>
      <c r="Z1351" s="54"/>
      <c r="AA1351" s="54"/>
      <c r="AB1351" s="55"/>
      <c r="AC1351" s="43">
        <v>29.936699999999998</v>
      </c>
    </row>
    <row r="1352" spans="1:29" x14ac:dyDescent="0.15">
      <c r="A1352" s="25"/>
      <c r="C1352" s="29" t="s">
        <v>335</v>
      </c>
      <c r="D1352" s="40">
        <v>78.034300000000002</v>
      </c>
      <c r="E1352" s="41">
        <v>70.14</v>
      </c>
      <c r="F1352" s="42">
        <v>75.834400000000002</v>
      </c>
      <c r="G1352" s="43">
        <v>81.685600000000008</v>
      </c>
      <c r="H1352" s="41">
        <v>82.5</v>
      </c>
      <c r="I1352" s="42">
        <v>69.75</v>
      </c>
      <c r="J1352" s="42">
        <v>80.5</v>
      </c>
      <c r="K1352" s="42">
        <v>78.75</v>
      </c>
      <c r="L1352" s="42">
        <v>80.25</v>
      </c>
      <c r="M1352" s="43">
        <v>85</v>
      </c>
      <c r="N1352" s="44">
        <v>78.496700000000004</v>
      </c>
      <c r="O1352" s="44">
        <v>77.578400000000002</v>
      </c>
      <c r="P1352" s="41">
        <v>73.366299999999995</v>
      </c>
      <c r="Q1352" s="44">
        <v>78.264299999999992</v>
      </c>
      <c r="R1352" s="44">
        <v>78.294799999999995</v>
      </c>
      <c r="S1352" s="44">
        <v>83.236500000000007</v>
      </c>
      <c r="T1352" s="41">
        <v>81.043199999999999</v>
      </c>
      <c r="U1352" s="42">
        <v>75.545199999999994</v>
      </c>
      <c r="V1352" s="43">
        <v>73.166899999999998</v>
      </c>
      <c r="W1352" s="41">
        <v>76.883300000000006</v>
      </c>
      <c r="X1352" s="42">
        <v>78.70620000000001</v>
      </c>
      <c r="Y1352" s="43">
        <v>78.191900000000004</v>
      </c>
      <c r="Z1352" s="54"/>
      <c r="AA1352" s="54"/>
      <c r="AB1352" s="55"/>
      <c r="AC1352" s="43">
        <v>68.5441</v>
      </c>
    </row>
    <row r="1353" spans="1:29" x14ac:dyDescent="0.15">
      <c r="A1353" s="25"/>
      <c r="C1353" s="29" t="s">
        <v>545</v>
      </c>
      <c r="D1353" s="40">
        <v>0.27539999999999998</v>
      </c>
      <c r="E1353" s="41">
        <v>0.2621</v>
      </c>
      <c r="F1353" s="42">
        <v>0.45900000000000002</v>
      </c>
      <c r="G1353" s="43">
        <v>0.13040000000000002</v>
      </c>
      <c r="H1353" s="41">
        <v>0.25</v>
      </c>
      <c r="I1353" s="42">
        <v>0.25</v>
      </c>
      <c r="J1353" s="42">
        <v>0.5</v>
      </c>
      <c r="K1353" s="42">
        <v>0.25</v>
      </c>
      <c r="L1353" s="42">
        <v>0.25</v>
      </c>
      <c r="M1353" s="43">
        <v>0</v>
      </c>
      <c r="N1353" s="44">
        <v>5.7099999999999998E-2</v>
      </c>
      <c r="O1353" s="44">
        <v>0.49069999999999997</v>
      </c>
      <c r="P1353" s="41">
        <v>0.45849999999999996</v>
      </c>
      <c r="Q1353" s="44">
        <v>0.46789999999999998</v>
      </c>
      <c r="R1353" s="44">
        <v>0.11820000000000001</v>
      </c>
      <c r="S1353" s="44">
        <v>0</v>
      </c>
      <c r="T1353" s="41">
        <v>0.43319999999999997</v>
      </c>
      <c r="U1353" s="42">
        <v>0.15059999999999998</v>
      </c>
      <c r="V1353" s="43">
        <v>0</v>
      </c>
      <c r="W1353" s="41">
        <v>0</v>
      </c>
      <c r="X1353" s="42">
        <v>0.191</v>
      </c>
      <c r="Y1353" s="43">
        <v>0.51559999999999995</v>
      </c>
      <c r="Z1353" s="54"/>
      <c r="AA1353" s="54"/>
      <c r="AB1353" s="55"/>
      <c r="AC1353" s="43">
        <v>1.5192000000000001</v>
      </c>
    </row>
    <row r="1354" spans="1:29" x14ac:dyDescent="0.15">
      <c r="A1354" s="25"/>
      <c r="D1354" s="40"/>
      <c r="E1354" s="41"/>
      <c r="F1354" s="42"/>
      <c r="G1354" s="43"/>
      <c r="H1354" s="41"/>
      <c r="I1354" s="42"/>
      <c r="J1354" s="42"/>
      <c r="K1354" s="42"/>
      <c r="L1354" s="42"/>
      <c r="M1354" s="43"/>
      <c r="N1354" s="44"/>
      <c r="O1354" s="44"/>
      <c r="P1354" s="41"/>
      <c r="Q1354" s="44"/>
      <c r="R1354" s="44"/>
      <c r="S1354" s="44"/>
      <c r="T1354" s="41"/>
      <c r="U1354" s="42"/>
      <c r="V1354" s="43"/>
      <c r="W1354" s="41"/>
      <c r="X1354" s="42"/>
      <c r="Y1354" s="43"/>
      <c r="Z1354" s="44"/>
      <c r="AA1354" s="44"/>
      <c r="AB1354" s="44"/>
      <c r="AC1354" s="43"/>
    </row>
    <row r="1355" spans="1:29" ht="28" x14ac:dyDescent="0.15">
      <c r="A1355" s="24" t="s">
        <v>376</v>
      </c>
      <c r="B1355" s="24" t="s">
        <v>377</v>
      </c>
      <c r="C1355" s="30" t="s">
        <v>378</v>
      </c>
      <c r="D1355" s="40"/>
      <c r="E1355" s="41"/>
      <c r="F1355" s="42"/>
      <c r="G1355" s="43"/>
      <c r="H1355" s="41"/>
      <c r="I1355" s="42"/>
      <c r="J1355" s="42"/>
      <c r="K1355" s="42"/>
      <c r="L1355" s="42"/>
      <c r="M1355" s="43"/>
      <c r="N1355" s="44"/>
      <c r="O1355" s="44"/>
      <c r="P1355" s="41"/>
      <c r="Q1355" s="44"/>
      <c r="R1355" s="44"/>
      <c r="S1355" s="44"/>
      <c r="T1355" s="41"/>
      <c r="U1355" s="42"/>
      <c r="V1355" s="43"/>
      <c r="W1355" s="41"/>
      <c r="X1355" s="42"/>
      <c r="Y1355" s="43"/>
      <c r="Z1355" s="44"/>
      <c r="AA1355" s="44"/>
      <c r="AB1355" s="44"/>
      <c r="AC1355" s="43"/>
    </row>
    <row r="1356" spans="1:29" x14ac:dyDescent="0.15">
      <c r="A1356" s="25"/>
      <c r="C1356" s="29" t="s">
        <v>38</v>
      </c>
      <c r="D1356" s="40">
        <v>12.795699999999998</v>
      </c>
      <c r="E1356" s="41">
        <v>18.8658</v>
      </c>
      <c r="F1356" s="42">
        <v>11.891999999999999</v>
      </c>
      <c r="G1356" s="43">
        <v>12.0304</v>
      </c>
      <c r="H1356" s="41">
        <v>11.25</v>
      </c>
      <c r="I1356" s="42">
        <v>17</v>
      </c>
      <c r="J1356" s="42">
        <v>9.5</v>
      </c>
      <c r="K1356" s="42">
        <v>16</v>
      </c>
      <c r="L1356" s="42">
        <v>8.75</v>
      </c>
      <c r="M1356" s="43">
        <v>9.25</v>
      </c>
      <c r="N1356" s="44">
        <v>12.616299999999999</v>
      </c>
      <c r="O1356" s="44">
        <v>12.9726</v>
      </c>
      <c r="P1356" s="41">
        <v>15.903300000000002</v>
      </c>
      <c r="Q1356" s="44">
        <v>11.739800000000001</v>
      </c>
      <c r="R1356" s="44">
        <v>13.636100000000001</v>
      </c>
      <c r="S1356" s="44">
        <v>9.6804000000000006</v>
      </c>
      <c r="T1356" s="41">
        <v>11.6568</v>
      </c>
      <c r="U1356" s="42">
        <v>13.042599999999998</v>
      </c>
      <c r="V1356" s="43">
        <v>15.561</v>
      </c>
      <c r="W1356" s="41">
        <v>16.455200000000001</v>
      </c>
      <c r="X1356" s="42">
        <v>10.6935</v>
      </c>
      <c r="Y1356" s="43">
        <v>12.7034</v>
      </c>
      <c r="Z1356" s="54"/>
      <c r="AA1356" s="54"/>
      <c r="AB1356" s="55"/>
      <c r="AC1356" s="43">
        <v>18.0443</v>
      </c>
    </row>
    <row r="1357" spans="1:29" x14ac:dyDescent="0.15">
      <c r="A1357" s="25"/>
      <c r="C1357" s="29" t="s">
        <v>335</v>
      </c>
      <c r="D1357" s="40">
        <v>86.929100000000005</v>
      </c>
      <c r="E1357" s="41">
        <v>80.817300000000003</v>
      </c>
      <c r="F1357" s="42">
        <v>87.931700000000006</v>
      </c>
      <c r="G1357" s="43">
        <v>87.620900000000006</v>
      </c>
      <c r="H1357" s="41">
        <v>88.5</v>
      </c>
      <c r="I1357" s="42">
        <v>83</v>
      </c>
      <c r="J1357" s="42">
        <v>89.5</v>
      </c>
      <c r="K1357" s="42">
        <v>83.75</v>
      </c>
      <c r="L1357" s="42">
        <v>91</v>
      </c>
      <c r="M1357" s="43">
        <v>90.75</v>
      </c>
      <c r="N1357" s="44">
        <v>86.9709</v>
      </c>
      <c r="O1357" s="44">
        <v>86.887900000000002</v>
      </c>
      <c r="P1357" s="41">
        <v>83.638100000000009</v>
      </c>
      <c r="Q1357" s="44">
        <v>87.936999999999998</v>
      </c>
      <c r="R1357" s="44">
        <v>86.078100000000006</v>
      </c>
      <c r="S1357" s="44">
        <v>90.319599999999994</v>
      </c>
      <c r="T1357" s="41">
        <v>88.0261</v>
      </c>
      <c r="U1357" s="42">
        <v>86.531700000000001</v>
      </c>
      <c r="V1357" s="43">
        <v>84.438999999999993</v>
      </c>
      <c r="W1357" s="41">
        <v>83.392899999999997</v>
      </c>
      <c r="X1357" s="42">
        <v>88.731200000000001</v>
      </c>
      <c r="Y1357" s="43">
        <v>87.22529999999999</v>
      </c>
      <c r="Z1357" s="54"/>
      <c r="AA1357" s="54"/>
      <c r="AB1357" s="55"/>
      <c r="AC1357" s="43">
        <v>80.940299999999993</v>
      </c>
    </row>
    <row r="1358" spans="1:29" x14ac:dyDescent="0.15">
      <c r="A1358" s="25"/>
      <c r="C1358" s="29" t="s">
        <v>545</v>
      </c>
      <c r="D1358" s="40">
        <v>0.2752</v>
      </c>
      <c r="E1358" s="41">
        <v>0.31690000000000002</v>
      </c>
      <c r="F1358" s="42">
        <v>0.1764</v>
      </c>
      <c r="G1358" s="43">
        <v>0.34860000000000002</v>
      </c>
      <c r="H1358" s="41">
        <v>0.25</v>
      </c>
      <c r="I1358" s="42">
        <v>0</v>
      </c>
      <c r="J1358" s="42">
        <v>1</v>
      </c>
      <c r="K1358" s="42">
        <v>0.25</v>
      </c>
      <c r="L1358" s="42">
        <v>0.25</v>
      </c>
      <c r="M1358" s="43">
        <v>0</v>
      </c>
      <c r="N1358" s="44">
        <v>0.41279999999999994</v>
      </c>
      <c r="O1358" s="44">
        <v>0.1396</v>
      </c>
      <c r="P1358" s="41">
        <v>0.45849999999999996</v>
      </c>
      <c r="Q1358" s="44">
        <v>0.32330000000000003</v>
      </c>
      <c r="R1358" s="44">
        <v>0.2858</v>
      </c>
      <c r="S1358" s="44">
        <v>0</v>
      </c>
      <c r="T1358" s="41">
        <v>0.31710000000000005</v>
      </c>
      <c r="U1358" s="42">
        <v>0.42570000000000002</v>
      </c>
      <c r="V1358" s="43">
        <v>0</v>
      </c>
      <c r="W1358" s="41">
        <v>0.15190000000000001</v>
      </c>
      <c r="X1358" s="42">
        <v>0.57530000000000003</v>
      </c>
      <c r="Y1358" s="43">
        <v>7.1300000000000002E-2</v>
      </c>
      <c r="Z1358" s="54"/>
      <c r="AA1358" s="54"/>
      <c r="AB1358" s="55"/>
      <c r="AC1358" s="43">
        <v>1.0154000000000001</v>
      </c>
    </row>
    <row r="1359" spans="1:29" x14ac:dyDescent="0.15">
      <c r="A1359" s="25"/>
      <c r="D1359" s="40"/>
      <c r="E1359" s="41"/>
      <c r="F1359" s="42"/>
      <c r="G1359" s="43"/>
      <c r="H1359" s="41"/>
      <c r="I1359" s="42"/>
      <c r="J1359" s="42"/>
      <c r="K1359" s="42"/>
      <c r="L1359" s="42"/>
      <c r="M1359" s="43"/>
      <c r="N1359" s="44"/>
      <c r="O1359" s="44"/>
      <c r="P1359" s="41"/>
      <c r="Q1359" s="44"/>
      <c r="R1359" s="44"/>
      <c r="S1359" s="44"/>
      <c r="T1359" s="41"/>
      <c r="U1359" s="42"/>
      <c r="V1359" s="43"/>
      <c r="W1359" s="41"/>
      <c r="X1359" s="42"/>
      <c r="Y1359" s="43"/>
      <c r="Z1359" s="44"/>
      <c r="AA1359" s="44"/>
      <c r="AB1359" s="44"/>
      <c r="AC1359" s="43"/>
    </row>
    <row r="1360" spans="1:29" ht="42" x14ac:dyDescent="0.15">
      <c r="A1360" s="24" t="s">
        <v>379</v>
      </c>
      <c r="B1360" s="24" t="s">
        <v>380</v>
      </c>
      <c r="C1360" s="30" t="s">
        <v>381</v>
      </c>
      <c r="D1360" s="40"/>
      <c r="E1360" s="41"/>
      <c r="F1360" s="42"/>
      <c r="G1360" s="43"/>
      <c r="H1360" s="41"/>
      <c r="I1360" s="42"/>
      <c r="J1360" s="42"/>
      <c r="K1360" s="42"/>
      <c r="L1360" s="42"/>
      <c r="M1360" s="43"/>
      <c r="N1360" s="44"/>
      <c r="O1360" s="44"/>
      <c r="P1360" s="41"/>
      <c r="Q1360" s="44"/>
      <c r="R1360" s="44"/>
      <c r="S1360" s="44"/>
      <c r="T1360" s="41"/>
      <c r="U1360" s="42"/>
      <c r="V1360" s="43"/>
      <c r="W1360" s="41"/>
      <c r="X1360" s="42"/>
      <c r="Y1360" s="43"/>
      <c r="Z1360" s="44"/>
      <c r="AA1360" s="44"/>
      <c r="AB1360" s="44"/>
      <c r="AC1360" s="43"/>
    </row>
    <row r="1361" spans="1:29" x14ac:dyDescent="0.15">
      <c r="A1361" s="25"/>
      <c r="C1361" s="29" t="s">
        <v>38</v>
      </c>
      <c r="D1361" s="40">
        <v>29.365000000000002</v>
      </c>
      <c r="E1361" s="41">
        <v>33.7121</v>
      </c>
      <c r="F1361" s="42">
        <v>32.006599999999999</v>
      </c>
      <c r="G1361" s="43">
        <v>26.069799999999997</v>
      </c>
      <c r="H1361" s="41">
        <v>27</v>
      </c>
      <c r="I1361" s="42">
        <v>35</v>
      </c>
      <c r="J1361" s="42">
        <v>26.5</v>
      </c>
      <c r="K1361" s="42">
        <v>31.75</v>
      </c>
      <c r="L1361" s="42">
        <v>26.75</v>
      </c>
      <c r="M1361" s="43">
        <v>18.5</v>
      </c>
      <c r="N1361" s="44">
        <v>27.947499999999998</v>
      </c>
      <c r="O1361" s="44">
        <v>30.762800000000002</v>
      </c>
      <c r="P1361" s="41">
        <v>33.619700000000002</v>
      </c>
      <c r="Q1361" s="44">
        <v>29.995200000000001</v>
      </c>
      <c r="R1361" s="44">
        <v>29.897800000000004</v>
      </c>
      <c r="S1361" s="44">
        <v>22.7544</v>
      </c>
      <c r="T1361" s="41">
        <v>27.0442</v>
      </c>
      <c r="U1361" s="42">
        <v>34.117399999999996</v>
      </c>
      <c r="V1361" s="43">
        <v>29.9514</v>
      </c>
      <c r="W1361" s="41">
        <v>28.677999999999997</v>
      </c>
      <c r="X1361" s="42">
        <v>30.065799999999999</v>
      </c>
      <c r="Y1361" s="43">
        <v>29.129899999999999</v>
      </c>
      <c r="Z1361" s="54"/>
      <c r="AA1361" s="54"/>
      <c r="AB1361" s="55"/>
      <c r="AC1361" s="43">
        <v>35.536299999999997</v>
      </c>
    </row>
    <row r="1362" spans="1:29" x14ac:dyDescent="0.15">
      <c r="A1362" s="25"/>
      <c r="C1362" s="29" t="s">
        <v>335</v>
      </c>
      <c r="D1362" s="40">
        <v>70.501199999999997</v>
      </c>
      <c r="E1362" s="41">
        <v>65.971000000000004</v>
      </c>
      <c r="F1362" s="42">
        <v>67.905199999999994</v>
      </c>
      <c r="G1362" s="43">
        <v>73.799800000000005</v>
      </c>
      <c r="H1362" s="41">
        <v>73</v>
      </c>
      <c r="I1362" s="42">
        <v>65</v>
      </c>
      <c r="J1362" s="42">
        <v>72.75</v>
      </c>
      <c r="K1362" s="42">
        <v>68</v>
      </c>
      <c r="L1362" s="42">
        <v>73.25</v>
      </c>
      <c r="M1362" s="43">
        <v>81.5</v>
      </c>
      <c r="N1362" s="44">
        <v>71.924599999999998</v>
      </c>
      <c r="O1362" s="44">
        <v>69.0976</v>
      </c>
      <c r="P1362" s="41">
        <v>66.236899999999991</v>
      </c>
      <c r="Q1362" s="44">
        <v>69.783100000000005</v>
      </c>
      <c r="R1362" s="44">
        <v>69.959299999999999</v>
      </c>
      <c r="S1362" s="44">
        <v>77.245599999999996</v>
      </c>
      <c r="T1362" s="41">
        <v>72.841400000000007</v>
      </c>
      <c r="U1362" s="42">
        <v>65.581400000000002</v>
      </c>
      <c r="V1362" s="43">
        <v>70.048600000000008</v>
      </c>
      <c r="W1362" s="41">
        <v>71.170100000000005</v>
      </c>
      <c r="X1362" s="42">
        <v>69.743200000000002</v>
      </c>
      <c r="Y1362" s="43">
        <v>70.7988</v>
      </c>
      <c r="Z1362" s="54"/>
      <c r="AA1362" s="54"/>
      <c r="AB1362" s="55"/>
      <c r="AC1362" s="43">
        <v>64.176400000000001</v>
      </c>
    </row>
    <row r="1363" spans="1:29" x14ac:dyDescent="0.15">
      <c r="A1363" s="25"/>
      <c r="C1363" s="29" t="s">
        <v>545</v>
      </c>
      <c r="D1363" s="40">
        <v>0.1338</v>
      </c>
      <c r="E1363" s="41">
        <v>0.31690000000000002</v>
      </c>
      <c r="F1363" s="42">
        <v>8.8200000000000001E-2</v>
      </c>
      <c r="G1363" s="43">
        <v>0.13040000000000002</v>
      </c>
      <c r="H1363" s="41">
        <v>0</v>
      </c>
      <c r="I1363" s="42">
        <v>0</v>
      </c>
      <c r="J1363" s="42">
        <v>0.75</v>
      </c>
      <c r="K1363" s="42">
        <v>0.25</v>
      </c>
      <c r="L1363" s="42">
        <v>0</v>
      </c>
      <c r="M1363" s="43">
        <v>0</v>
      </c>
      <c r="N1363" s="44">
        <v>0.12789999999999999</v>
      </c>
      <c r="O1363" s="44">
        <v>0.1396</v>
      </c>
      <c r="P1363" s="41">
        <v>0.1434</v>
      </c>
      <c r="Q1363" s="44">
        <v>0.2218</v>
      </c>
      <c r="R1363" s="44">
        <v>0.1429</v>
      </c>
      <c r="S1363" s="44">
        <v>0</v>
      </c>
      <c r="T1363" s="41">
        <v>0.11449999999999999</v>
      </c>
      <c r="U1363" s="42">
        <v>0.30119999999999997</v>
      </c>
      <c r="V1363" s="43">
        <v>0</v>
      </c>
      <c r="W1363" s="41">
        <v>0.15190000000000001</v>
      </c>
      <c r="X1363" s="42">
        <v>0.191</v>
      </c>
      <c r="Y1363" s="43">
        <v>7.1300000000000002E-2</v>
      </c>
      <c r="Z1363" s="54"/>
      <c r="AA1363" s="54"/>
      <c r="AB1363" s="55"/>
      <c r="AC1363" s="43">
        <v>0.2873</v>
      </c>
    </row>
    <row r="1364" spans="1:29" x14ac:dyDescent="0.15">
      <c r="A1364" s="25"/>
      <c r="D1364" s="40"/>
      <c r="E1364" s="41"/>
      <c r="F1364" s="42"/>
      <c r="G1364" s="43"/>
      <c r="H1364" s="41"/>
      <c r="I1364" s="42"/>
      <c r="J1364" s="42"/>
      <c r="K1364" s="42"/>
      <c r="L1364" s="42"/>
      <c r="M1364" s="43"/>
      <c r="N1364" s="44"/>
      <c r="O1364" s="44"/>
      <c r="P1364" s="41"/>
      <c r="Q1364" s="44"/>
      <c r="R1364" s="44"/>
      <c r="S1364" s="44"/>
      <c r="T1364" s="41"/>
      <c r="U1364" s="42"/>
      <c r="V1364" s="43"/>
      <c r="W1364" s="41"/>
      <c r="X1364" s="42"/>
      <c r="Y1364" s="43"/>
      <c r="Z1364" s="44"/>
      <c r="AA1364" s="44"/>
      <c r="AB1364" s="44"/>
      <c r="AC1364" s="43"/>
    </row>
    <row r="1365" spans="1:29" ht="28" x14ac:dyDescent="0.15">
      <c r="A1365" s="24" t="s">
        <v>382</v>
      </c>
      <c r="B1365" s="24" t="s">
        <v>383</v>
      </c>
      <c r="C1365" s="30" t="s">
        <v>384</v>
      </c>
      <c r="D1365" s="40"/>
      <c r="E1365" s="41"/>
      <c r="F1365" s="42"/>
      <c r="G1365" s="43"/>
      <c r="H1365" s="41"/>
      <c r="I1365" s="42"/>
      <c r="J1365" s="42"/>
      <c r="K1365" s="42"/>
      <c r="L1365" s="42"/>
      <c r="M1365" s="43"/>
      <c r="N1365" s="44"/>
      <c r="O1365" s="44"/>
      <c r="P1365" s="41"/>
      <c r="Q1365" s="44"/>
      <c r="R1365" s="44"/>
      <c r="S1365" s="44"/>
      <c r="T1365" s="41"/>
      <c r="U1365" s="42"/>
      <c r="V1365" s="43"/>
      <c r="W1365" s="41"/>
      <c r="X1365" s="42"/>
      <c r="Y1365" s="43"/>
      <c r="Z1365" s="44"/>
      <c r="AA1365" s="44"/>
      <c r="AB1365" s="44"/>
      <c r="AC1365" s="43"/>
    </row>
    <row r="1366" spans="1:29" x14ac:dyDescent="0.15">
      <c r="A1366" s="25"/>
      <c r="C1366" s="29" t="s">
        <v>38</v>
      </c>
      <c r="D1366" s="40">
        <v>32.367100000000001</v>
      </c>
      <c r="E1366" s="41">
        <v>36.165799999999997</v>
      </c>
      <c r="F1366" s="42">
        <v>35.267800000000001</v>
      </c>
      <c r="G1366" s="43">
        <v>29.151100000000003</v>
      </c>
      <c r="H1366" s="41">
        <v>29.25</v>
      </c>
      <c r="I1366" s="42">
        <v>38.75</v>
      </c>
      <c r="J1366" s="42">
        <v>26</v>
      </c>
      <c r="K1366" s="42">
        <v>34.5</v>
      </c>
      <c r="L1366" s="42">
        <v>34</v>
      </c>
      <c r="M1366" s="43">
        <v>22.75</v>
      </c>
      <c r="N1366" s="44">
        <v>31.775199999999998</v>
      </c>
      <c r="O1366" s="44">
        <v>32.950800000000001</v>
      </c>
      <c r="P1366" s="41">
        <v>39.198699999999995</v>
      </c>
      <c r="Q1366" s="44">
        <v>32.016300000000001</v>
      </c>
      <c r="R1366" s="44">
        <v>32.743200000000002</v>
      </c>
      <c r="S1366" s="44">
        <v>24.386900000000001</v>
      </c>
      <c r="T1366" s="41">
        <v>28.645</v>
      </c>
      <c r="U1366" s="42">
        <v>37.000999999999998</v>
      </c>
      <c r="V1366" s="43">
        <v>36.775999999999996</v>
      </c>
      <c r="W1366" s="41">
        <v>34.216700000000003</v>
      </c>
      <c r="X1366" s="42">
        <v>32.119399999999999</v>
      </c>
      <c r="Y1366" s="43">
        <v>31.4846</v>
      </c>
      <c r="Z1366" s="54"/>
      <c r="AA1366" s="54"/>
      <c r="AB1366" s="55"/>
      <c r="AC1366" s="43">
        <v>42.720799999999997</v>
      </c>
    </row>
    <row r="1367" spans="1:29" x14ac:dyDescent="0.15">
      <c r="A1367" s="25"/>
      <c r="C1367" s="29" t="s">
        <v>335</v>
      </c>
      <c r="D1367" s="40">
        <v>66.957700000000003</v>
      </c>
      <c r="E1367" s="41">
        <v>61.549500000000002</v>
      </c>
      <c r="F1367" s="42">
        <v>64.467600000000004</v>
      </c>
      <c r="G1367" s="43">
        <v>70.343500000000006</v>
      </c>
      <c r="H1367" s="41">
        <v>70.25</v>
      </c>
      <c r="I1367" s="42">
        <v>60.750000000000007</v>
      </c>
      <c r="J1367" s="42">
        <v>71.5</v>
      </c>
      <c r="K1367" s="42">
        <v>65.25</v>
      </c>
      <c r="L1367" s="42">
        <v>66</v>
      </c>
      <c r="M1367" s="43">
        <v>77.25</v>
      </c>
      <c r="N1367" s="44">
        <v>67.516300000000001</v>
      </c>
      <c r="O1367" s="44">
        <v>66.406900000000007</v>
      </c>
      <c r="P1367" s="41">
        <v>59.941000000000003</v>
      </c>
      <c r="Q1367" s="44">
        <v>67.245999999999995</v>
      </c>
      <c r="R1367" s="44">
        <v>66.799700000000001</v>
      </c>
      <c r="S1367" s="44">
        <v>74.968199999999996</v>
      </c>
      <c r="T1367" s="41">
        <v>70.796800000000005</v>
      </c>
      <c r="U1367" s="42">
        <v>61.914100000000005</v>
      </c>
      <c r="V1367" s="43">
        <v>62.691800000000001</v>
      </c>
      <c r="W1367" s="41">
        <v>64.963400000000007</v>
      </c>
      <c r="X1367" s="42">
        <v>67.115600000000001</v>
      </c>
      <c r="Y1367" s="43">
        <v>68.002499999999998</v>
      </c>
      <c r="Z1367" s="54"/>
      <c r="AA1367" s="54"/>
      <c r="AB1367" s="55"/>
      <c r="AC1367" s="43">
        <v>57.062600000000003</v>
      </c>
    </row>
    <row r="1368" spans="1:29" x14ac:dyDescent="0.15">
      <c r="A1368" s="25"/>
      <c r="C1368" s="29" t="s">
        <v>545</v>
      </c>
      <c r="D1368" s="40">
        <v>0.67520000000000002</v>
      </c>
      <c r="E1368" s="41">
        <v>2.2847</v>
      </c>
      <c r="F1368" s="42">
        <v>0.2646</v>
      </c>
      <c r="G1368" s="43">
        <v>0.50540000000000007</v>
      </c>
      <c r="H1368" s="41">
        <v>0.5</v>
      </c>
      <c r="I1368" s="42">
        <v>0.5</v>
      </c>
      <c r="J1368" s="42">
        <v>2.5</v>
      </c>
      <c r="K1368" s="42">
        <v>0.25</v>
      </c>
      <c r="L1368" s="42">
        <v>0</v>
      </c>
      <c r="M1368" s="43">
        <v>0</v>
      </c>
      <c r="N1368" s="44">
        <v>0.70850000000000002</v>
      </c>
      <c r="O1368" s="44">
        <v>0.64229999999999998</v>
      </c>
      <c r="P1368" s="41">
        <v>0.86020000000000008</v>
      </c>
      <c r="Q1368" s="44">
        <v>0.73770000000000002</v>
      </c>
      <c r="R1368" s="44">
        <v>0.45700000000000002</v>
      </c>
      <c r="S1368" s="44">
        <v>0.64500000000000002</v>
      </c>
      <c r="T1368" s="41">
        <v>0.55830000000000002</v>
      </c>
      <c r="U1368" s="42">
        <v>1.0848</v>
      </c>
      <c r="V1368" s="43">
        <v>0.53220000000000001</v>
      </c>
      <c r="W1368" s="41">
        <v>0.81989999999999996</v>
      </c>
      <c r="X1368" s="42">
        <v>0.76500000000000001</v>
      </c>
      <c r="Y1368" s="43">
        <v>0.51290000000000002</v>
      </c>
      <c r="Z1368" s="54"/>
      <c r="AA1368" s="54"/>
      <c r="AB1368" s="55"/>
      <c r="AC1368" s="43">
        <v>0.21659999999999999</v>
      </c>
    </row>
    <row r="1369" spans="1:29" x14ac:dyDescent="0.15">
      <c r="A1369" s="25"/>
      <c r="D1369" s="40"/>
      <c r="E1369" s="41"/>
      <c r="F1369" s="42"/>
      <c r="G1369" s="43"/>
      <c r="H1369" s="41"/>
      <c r="I1369" s="42"/>
      <c r="J1369" s="42"/>
      <c r="K1369" s="42"/>
      <c r="L1369" s="42"/>
      <c r="M1369" s="43"/>
      <c r="N1369" s="44"/>
      <c r="O1369" s="44"/>
      <c r="P1369" s="41"/>
      <c r="Q1369" s="44"/>
      <c r="R1369" s="44"/>
      <c r="S1369" s="44"/>
      <c r="T1369" s="41"/>
      <c r="U1369" s="42"/>
      <c r="V1369" s="43"/>
      <c r="W1369" s="41"/>
      <c r="X1369" s="42"/>
      <c r="Y1369" s="43"/>
      <c r="Z1369" s="44"/>
      <c r="AA1369" s="44"/>
      <c r="AB1369" s="44"/>
      <c r="AC1369" s="43"/>
    </row>
    <row r="1370" spans="1:29" ht="42" x14ac:dyDescent="0.15">
      <c r="A1370" s="25"/>
      <c r="B1370" s="24" t="s">
        <v>385</v>
      </c>
      <c r="C1370" s="30" t="s">
        <v>386</v>
      </c>
      <c r="D1370" s="40"/>
      <c r="E1370" s="41"/>
      <c r="F1370" s="42"/>
      <c r="G1370" s="43"/>
      <c r="H1370" s="41"/>
      <c r="I1370" s="42"/>
      <c r="J1370" s="42"/>
      <c r="K1370" s="42"/>
      <c r="L1370" s="42"/>
      <c r="M1370" s="43"/>
      <c r="N1370" s="44"/>
      <c r="O1370" s="44"/>
      <c r="P1370" s="41"/>
      <c r="Q1370" s="44"/>
      <c r="R1370" s="44"/>
      <c r="S1370" s="44"/>
      <c r="T1370" s="41"/>
      <c r="U1370" s="42"/>
      <c r="V1370" s="43"/>
      <c r="W1370" s="41"/>
      <c r="X1370" s="42"/>
      <c r="Y1370" s="43"/>
      <c r="Z1370" s="44"/>
      <c r="AA1370" s="44"/>
      <c r="AB1370" s="44"/>
      <c r="AC1370" s="43"/>
    </row>
    <row r="1371" spans="1:29" x14ac:dyDescent="0.15">
      <c r="A1371" s="25"/>
      <c r="C1371" s="29" t="s">
        <v>38</v>
      </c>
      <c r="D1371" s="40">
        <v>15.005599999999999</v>
      </c>
      <c r="E1371" s="41">
        <v>24.943299999999997</v>
      </c>
      <c r="F1371" s="42">
        <v>14.888299999999999</v>
      </c>
      <c r="G1371" s="43">
        <v>12.6608</v>
      </c>
      <c r="H1371" s="41">
        <v>10.75</v>
      </c>
      <c r="I1371" s="42">
        <v>19</v>
      </c>
      <c r="J1371" s="42">
        <v>17.5</v>
      </c>
      <c r="K1371" s="42">
        <v>16.75</v>
      </c>
      <c r="L1371" s="42">
        <v>13.5</v>
      </c>
      <c r="M1371" s="43">
        <v>10.25</v>
      </c>
      <c r="N1371" s="44">
        <v>16.061199999999999</v>
      </c>
      <c r="O1371" s="44">
        <v>13.964699999999999</v>
      </c>
      <c r="P1371" s="41">
        <v>16.584299999999999</v>
      </c>
      <c r="Q1371" s="44">
        <v>16.9712</v>
      </c>
      <c r="R1371" s="44">
        <v>13.669</v>
      </c>
      <c r="S1371" s="44">
        <v>11.8178</v>
      </c>
      <c r="T1371" s="41">
        <v>16.198999999999998</v>
      </c>
      <c r="U1371" s="42">
        <v>15.624499999999999</v>
      </c>
      <c r="V1371" s="43">
        <v>11.242199999999999</v>
      </c>
      <c r="W1371" s="41">
        <v>8.3689999999999998</v>
      </c>
      <c r="X1371" s="42">
        <v>16.147400000000001</v>
      </c>
      <c r="Y1371" s="43">
        <v>17.842500000000001</v>
      </c>
      <c r="Z1371" s="54"/>
      <c r="AA1371" s="54"/>
      <c r="AB1371" s="55"/>
      <c r="AC1371" s="56"/>
    </row>
    <row r="1372" spans="1:29" x14ac:dyDescent="0.15">
      <c r="A1372" s="25"/>
      <c r="C1372" s="29" t="s">
        <v>335</v>
      </c>
      <c r="D1372" s="40">
        <v>84.965999999999994</v>
      </c>
      <c r="E1372" s="41">
        <v>75.056699999999992</v>
      </c>
      <c r="F1372" s="42">
        <v>85.111699999999999</v>
      </c>
      <c r="G1372" s="43">
        <v>87.280999999999992</v>
      </c>
      <c r="H1372" s="41">
        <v>89.25</v>
      </c>
      <c r="I1372" s="42">
        <v>81</v>
      </c>
      <c r="J1372" s="42">
        <v>82.5</v>
      </c>
      <c r="K1372" s="42">
        <v>83</v>
      </c>
      <c r="L1372" s="42">
        <v>86.5</v>
      </c>
      <c r="M1372" s="43">
        <v>89.75</v>
      </c>
      <c r="N1372" s="44">
        <v>83.881700000000009</v>
      </c>
      <c r="O1372" s="44">
        <v>86.035300000000007</v>
      </c>
      <c r="P1372" s="41">
        <v>83.415700000000001</v>
      </c>
      <c r="Q1372" s="44">
        <v>82.9298</v>
      </c>
      <c r="R1372" s="44">
        <v>86.331000000000003</v>
      </c>
      <c r="S1372" s="44">
        <v>88.182199999999995</v>
      </c>
      <c r="T1372" s="41">
        <v>83.749899999999997</v>
      </c>
      <c r="U1372" s="42">
        <v>84.375500000000002</v>
      </c>
      <c r="V1372" s="43">
        <v>88.757800000000003</v>
      </c>
      <c r="W1372" s="41">
        <v>91.631</v>
      </c>
      <c r="X1372" s="42">
        <v>83.852599999999995</v>
      </c>
      <c r="Y1372" s="43">
        <v>82.086199999999991</v>
      </c>
      <c r="Z1372" s="54"/>
      <c r="AA1372" s="54"/>
      <c r="AB1372" s="55"/>
      <c r="AC1372" s="56"/>
    </row>
    <row r="1373" spans="1:29" x14ac:dyDescent="0.15">
      <c r="A1373" s="25"/>
      <c r="C1373" s="29" t="s">
        <v>545</v>
      </c>
      <c r="D1373" s="40">
        <v>2.8400000000000002E-2</v>
      </c>
      <c r="E1373" s="41">
        <v>0</v>
      </c>
      <c r="F1373" s="42">
        <v>0</v>
      </c>
      <c r="G1373" s="43">
        <v>5.8200000000000002E-2</v>
      </c>
      <c r="H1373" s="41">
        <v>0</v>
      </c>
      <c r="I1373" s="42">
        <v>0</v>
      </c>
      <c r="J1373" s="42">
        <v>0</v>
      </c>
      <c r="K1373" s="42">
        <v>0.25</v>
      </c>
      <c r="L1373" s="42">
        <v>0</v>
      </c>
      <c r="M1373" s="43">
        <v>0</v>
      </c>
      <c r="N1373" s="44">
        <v>5.7099999999999998E-2</v>
      </c>
      <c r="O1373" s="44">
        <v>0</v>
      </c>
      <c r="P1373" s="41">
        <v>0</v>
      </c>
      <c r="Q1373" s="44">
        <v>9.9000000000000005E-2</v>
      </c>
      <c r="R1373" s="44">
        <v>0</v>
      </c>
      <c r="S1373" s="44">
        <v>0</v>
      </c>
      <c r="T1373" s="41">
        <v>5.1099999999999993E-2</v>
      </c>
      <c r="U1373" s="42">
        <v>0</v>
      </c>
      <c r="V1373" s="43">
        <v>0</v>
      </c>
      <c r="W1373" s="41">
        <v>0</v>
      </c>
      <c r="X1373" s="42">
        <v>0</v>
      </c>
      <c r="Y1373" s="43">
        <v>7.1300000000000002E-2</v>
      </c>
      <c r="Z1373" s="54"/>
      <c r="AA1373" s="54"/>
      <c r="AB1373" s="55"/>
      <c r="AC1373" s="56"/>
    </row>
    <row r="1374" spans="1:29" x14ac:dyDescent="0.15">
      <c r="A1374" s="25"/>
      <c r="D1374" s="40"/>
      <c r="E1374" s="41"/>
      <c r="F1374" s="42"/>
      <c r="G1374" s="43"/>
      <c r="H1374" s="41"/>
      <c r="I1374" s="42"/>
      <c r="J1374" s="42"/>
      <c r="K1374" s="42"/>
      <c r="L1374" s="42"/>
      <c r="M1374" s="43"/>
      <c r="N1374" s="44"/>
      <c r="O1374" s="44"/>
      <c r="P1374" s="41"/>
      <c r="Q1374" s="44"/>
      <c r="R1374" s="44"/>
      <c r="S1374" s="44"/>
      <c r="T1374" s="41"/>
      <c r="U1374" s="42"/>
      <c r="V1374" s="43"/>
      <c r="W1374" s="41"/>
      <c r="X1374" s="42"/>
      <c r="Y1374" s="43"/>
      <c r="Z1374" s="44"/>
      <c r="AA1374" s="44"/>
      <c r="AB1374" s="44"/>
      <c r="AC1374" s="43"/>
    </row>
    <row r="1375" spans="1:29" ht="42" x14ac:dyDescent="0.15">
      <c r="A1375" s="25"/>
      <c r="B1375" s="24" t="s">
        <v>387</v>
      </c>
      <c r="C1375" s="30" t="s">
        <v>388</v>
      </c>
      <c r="D1375" s="40"/>
      <c r="E1375" s="41"/>
      <c r="F1375" s="42"/>
      <c r="G1375" s="43"/>
      <c r="H1375" s="41"/>
      <c r="I1375" s="42"/>
      <c r="J1375" s="42"/>
      <c r="K1375" s="42"/>
      <c r="L1375" s="42"/>
      <c r="M1375" s="43"/>
      <c r="N1375" s="44"/>
      <c r="O1375" s="44"/>
      <c r="P1375" s="41"/>
      <c r="Q1375" s="44"/>
      <c r="R1375" s="44"/>
      <c r="S1375" s="44"/>
      <c r="T1375" s="41"/>
      <c r="U1375" s="42"/>
      <c r="V1375" s="43"/>
      <c r="W1375" s="41"/>
      <c r="X1375" s="42"/>
      <c r="Y1375" s="43"/>
      <c r="Z1375" s="44"/>
      <c r="AA1375" s="44"/>
      <c r="AB1375" s="44"/>
      <c r="AC1375" s="43"/>
    </row>
    <row r="1376" spans="1:29" x14ac:dyDescent="0.15">
      <c r="A1376" s="25"/>
      <c r="C1376" s="29" t="s">
        <v>38</v>
      </c>
      <c r="D1376" s="40">
        <v>8.5634999999999994</v>
      </c>
      <c r="E1376" s="41">
        <v>13.8538</v>
      </c>
      <c r="F1376" s="42">
        <v>7.5295000000000005</v>
      </c>
      <c r="G1376" s="43">
        <v>8.2681000000000004</v>
      </c>
      <c r="H1376" s="41">
        <v>6.25</v>
      </c>
      <c r="I1376" s="42">
        <v>11.75</v>
      </c>
      <c r="J1376" s="42">
        <v>9.5</v>
      </c>
      <c r="K1376" s="42">
        <v>11</v>
      </c>
      <c r="L1376" s="42">
        <v>5.25</v>
      </c>
      <c r="M1376" s="43">
        <v>3.25</v>
      </c>
      <c r="N1376" s="44">
        <v>6.6112000000000002</v>
      </c>
      <c r="O1376" s="44">
        <v>10.488799999999999</v>
      </c>
      <c r="P1376" s="41">
        <v>11.8009</v>
      </c>
      <c r="Q1376" s="44">
        <v>8.9391999999999996</v>
      </c>
      <c r="R1376" s="44">
        <v>8.2603999999999989</v>
      </c>
      <c r="S1376" s="44">
        <v>4.3041</v>
      </c>
      <c r="T1376" s="41">
        <v>7.6536999999999997</v>
      </c>
      <c r="U1376" s="42">
        <v>8.9641000000000002</v>
      </c>
      <c r="V1376" s="43">
        <v>10.542</v>
      </c>
      <c r="W1376" s="41">
        <v>6.8543000000000003</v>
      </c>
      <c r="X1376" s="42">
        <v>8.9920000000000009</v>
      </c>
      <c r="Y1376" s="43">
        <v>9.2215000000000007</v>
      </c>
      <c r="Z1376" s="54"/>
      <c r="AA1376" s="54"/>
      <c r="AB1376" s="55"/>
      <c r="AC1376" s="56"/>
    </row>
    <row r="1377" spans="1:29" x14ac:dyDescent="0.15">
      <c r="A1377" s="25"/>
      <c r="C1377" s="29" t="s">
        <v>335</v>
      </c>
      <c r="D1377" s="40">
        <v>91.408100000000005</v>
      </c>
      <c r="E1377" s="41">
        <v>86.146199999999993</v>
      </c>
      <c r="F1377" s="42">
        <v>92.470500000000001</v>
      </c>
      <c r="G1377" s="43">
        <v>91.673699999999997</v>
      </c>
      <c r="H1377" s="41">
        <v>93.75</v>
      </c>
      <c r="I1377" s="42">
        <v>88.25</v>
      </c>
      <c r="J1377" s="42">
        <v>90.5</v>
      </c>
      <c r="K1377" s="42">
        <v>88.75</v>
      </c>
      <c r="L1377" s="42">
        <v>94.75</v>
      </c>
      <c r="M1377" s="43">
        <v>96.75</v>
      </c>
      <c r="N1377" s="44">
        <v>93.331699999999998</v>
      </c>
      <c r="O1377" s="44">
        <v>89.511200000000002</v>
      </c>
      <c r="P1377" s="41">
        <v>88.199100000000001</v>
      </c>
      <c r="Q1377" s="44">
        <v>90.961700000000008</v>
      </c>
      <c r="R1377" s="44">
        <v>91.739599999999996</v>
      </c>
      <c r="S1377" s="44">
        <v>95.695899999999995</v>
      </c>
      <c r="T1377" s="41">
        <v>92.295199999999994</v>
      </c>
      <c r="U1377" s="42">
        <v>91.035899999999998</v>
      </c>
      <c r="V1377" s="43">
        <v>89.457999999999998</v>
      </c>
      <c r="W1377" s="41">
        <v>93.145700000000005</v>
      </c>
      <c r="X1377" s="42">
        <v>91.007999999999996</v>
      </c>
      <c r="Y1377" s="43">
        <v>90.707300000000004</v>
      </c>
      <c r="Z1377" s="54"/>
      <c r="AA1377" s="54"/>
      <c r="AB1377" s="55"/>
      <c r="AC1377" s="56"/>
    </row>
    <row r="1378" spans="1:29" x14ac:dyDescent="0.15">
      <c r="A1378" s="25"/>
      <c r="C1378" s="29" t="s">
        <v>545</v>
      </c>
      <c r="D1378" s="40">
        <v>2.8400000000000002E-2</v>
      </c>
      <c r="E1378" s="41">
        <v>0</v>
      </c>
      <c r="F1378" s="42">
        <v>0</v>
      </c>
      <c r="G1378" s="43">
        <v>5.8200000000000002E-2</v>
      </c>
      <c r="H1378" s="41">
        <v>0</v>
      </c>
      <c r="I1378" s="42">
        <v>0</v>
      </c>
      <c r="J1378" s="42">
        <v>0</v>
      </c>
      <c r="K1378" s="42">
        <v>0.25</v>
      </c>
      <c r="L1378" s="42">
        <v>0</v>
      </c>
      <c r="M1378" s="43">
        <v>0</v>
      </c>
      <c r="N1378" s="44">
        <v>5.7099999999999998E-2</v>
      </c>
      <c r="O1378" s="44">
        <v>0</v>
      </c>
      <c r="P1378" s="41">
        <v>0</v>
      </c>
      <c r="Q1378" s="44">
        <v>9.9000000000000005E-2</v>
      </c>
      <c r="R1378" s="44">
        <v>0</v>
      </c>
      <c r="S1378" s="44">
        <v>0</v>
      </c>
      <c r="T1378" s="41">
        <v>5.1099999999999993E-2</v>
      </c>
      <c r="U1378" s="42">
        <v>0</v>
      </c>
      <c r="V1378" s="43">
        <v>0</v>
      </c>
      <c r="W1378" s="41">
        <v>0</v>
      </c>
      <c r="X1378" s="42">
        <v>0</v>
      </c>
      <c r="Y1378" s="43">
        <v>7.1300000000000002E-2</v>
      </c>
      <c r="Z1378" s="54"/>
      <c r="AA1378" s="54"/>
      <c r="AB1378" s="55"/>
      <c r="AC1378" s="56"/>
    </row>
    <row r="1379" spans="1:29" x14ac:dyDescent="0.15">
      <c r="A1379" s="25"/>
      <c r="D1379" s="40"/>
      <c r="E1379" s="41"/>
      <c r="F1379" s="42"/>
      <c r="G1379" s="43"/>
      <c r="H1379" s="41"/>
      <c r="I1379" s="42"/>
      <c r="J1379" s="42"/>
      <c r="K1379" s="42"/>
      <c r="L1379" s="42"/>
      <c r="M1379" s="43"/>
      <c r="N1379" s="44"/>
      <c r="O1379" s="44"/>
      <c r="P1379" s="41"/>
      <c r="Q1379" s="44"/>
      <c r="R1379" s="44"/>
      <c r="S1379" s="44"/>
      <c r="T1379" s="41"/>
      <c r="U1379" s="42"/>
      <c r="V1379" s="43"/>
      <c r="W1379" s="41"/>
      <c r="X1379" s="42"/>
      <c r="Y1379" s="43"/>
      <c r="Z1379" s="44"/>
      <c r="AA1379" s="44"/>
      <c r="AB1379" s="44"/>
      <c r="AC1379" s="43"/>
    </row>
    <row r="1380" spans="1:29" ht="42" x14ac:dyDescent="0.15">
      <c r="A1380" s="25"/>
      <c r="B1380" s="24" t="s">
        <v>389</v>
      </c>
      <c r="C1380" s="30" t="s">
        <v>856</v>
      </c>
      <c r="D1380" s="40"/>
      <c r="E1380" s="41"/>
      <c r="F1380" s="42"/>
      <c r="G1380" s="43"/>
      <c r="H1380" s="41"/>
      <c r="I1380" s="42"/>
      <c r="J1380" s="42"/>
      <c r="K1380" s="42"/>
      <c r="L1380" s="42"/>
      <c r="M1380" s="43"/>
      <c r="N1380" s="44"/>
      <c r="O1380" s="44"/>
      <c r="P1380" s="41"/>
      <c r="Q1380" s="44"/>
      <c r="R1380" s="44"/>
      <c r="S1380" s="44"/>
      <c r="T1380" s="41"/>
      <c r="U1380" s="42"/>
      <c r="V1380" s="43"/>
      <c r="W1380" s="41"/>
      <c r="X1380" s="42"/>
      <c r="Y1380" s="43"/>
      <c r="Z1380" s="44"/>
      <c r="AA1380" s="44"/>
      <c r="AB1380" s="44"/>
      <c r="AC1380" s="43"/>
    </row>
    <row r="1381" spans="1:29" x14ac:dyDescent="0.15">
      <c r="A1381" s="25"/>
      <c r="C1381" s="29" t="s">
        <v>38</v>
      </c>
      <c r="D1381" s="40">
        <v>15.0143</v>
      </c>
      <c r="E1381" s="41">
        <v>31.0915</v>
      </c>
      <c r="F1381" s="42">
        <v>14.698600000000001</v>
      </c>
      <c r="G1381" s="43">
        <v>11.5062</v>
      </c>
      <c r="H1381" s="41">
        <v>9.5</v>
      </c>
      <c r="I1381" s="42">
        <v>20.5</v>
      </c>
      <c r="J1381" s="42">
        <v>18</v>
      </c>
      <c r="K1381" s="42">
        <v>17.25</v>
      </c>
      <c r="L1381" s="42">
        <v>12.25</v>
      </c>
      <c r="M1381" s="43">
        <v>10</v>
      </c>
      <c r="N1381" s="44">
        <v>15.7471</v>
      </c>
      <c r="O1381" s="44">
        <v>14.291499999999999</v>
      </c>
      <c r="P1381" s="41">
        <v>15.850300000000001</v>
      </c>
      <c r="Q1381" s="44">
        <v>16.667899999999999</v>
      </c>
      <c r="R1381" s="44">
        <v>14.621999999999998</v>
      </c>
      <c r="S1381" s="44">
        <v>12.005699999999999</v>
      </c>
      <c r="T1381" s="41">
        <v>16.562999999999999</v>
      </c>
      <c r="U1381" s="42">
        <v>13.863800000000001</v>
      </c>
      <c r="V1381" s="43">
        <v>12.2722</v>
      </c>
      <c r="W1381" s="41">
        <v>9.5964999999999989</v>
      </c>
      <c r="X1381" s="42">
        <v>14.337</v>
      </c>
      <c r="Y1381" s="43">
        <v>18.825099999999999</v>
      </c>
      <c r="Z1381" s="54"/>
      <c r="AA1381" s="54"/>
      <c r="AB1381" s="55"/>
      <c r="AC1381" s="56"/>
    </row>
    <row r="1382" spans="1:29" x14ac:dyDescent="0.15">
      <c r="A1382" s="25"/>
      <c r="C1382" s="29" t="s">
        <v>335</v>
      </c>
      <c r="D1382" s="40">
        <v>84.781499999999994</v>
      </c>
      <c r="E1382" s="41">
        <v>68.908499999999989</v>
      </c>
      <c r="F1382" s="42">
        <v>85.141999999999996</v>
      </c>
      <c r="G1382" s="43">
        <v>88.204899999999995</v>
      </c>
      <c r="H1382" s="41">
        <v>90.25</v>
      </c>
      <c r="I1382" s="42">
        <v>79.5</v>
      </c>
      <c r="J1382" s="42">
        <v>81.5</v>
      </c>
      <c r="K1382" s="42">
        <v>82.25</v>
      </c>
      <c r="L1382" s="42">
        <v>87.75</v>
      </c>
      <c r="M1382" s="43">
        <v>90</v>
      </c>
      <c r="N1382" s="44">
        <v>83.898600000000002</v>
      </c>
      <c r="O1382" s="44">
        <v>85.652100000000004</v>
      </c>
      <c r="P1382" s="41">
        <v>83.834500000000006</v>
      </c>
      <c r="Q1382" s="44">
        <v>82.987700000000004</v>
      </c>
      <c r="R1382" s="44">
        <v>85.262600000000006</v>
      </c>
      <c r="S1382" s="44">
        <v>87.99430000000001</v>
      </c>
      <c r="T1382" s="41">
        <v>83.322500000000005</v>
      </c>
      <c r="U1382" s="42">
        <v>85.985599999999991</v>
      </c>
      <c r="V1382" s="43">
        <v>87.227699999999999</v>
      </c>
      <c r="W1382" s="41">
        <v>90.069500000000005</v>
      </c>
      <c r="X1382" s="42">
        <v>85.472000000000008</v>
      </c>
      <c r="Y1382" s="43">
        <v>81.032300000000006</v>
      </c>
      <c r="Z1382" s="54"/>
      <c r="AA1382" s="54"/>
      <c r="AB1382" s="55"/>
      <c r="AC1382" s="56"/>
    </row>
    <row r="1383" spans="1:29" x14ac:dyDescent="0.15">
      <c r="A1383" s="25"/>
      <c r="C1383" s="29" t="s">
        <v>545</v>
      </c>
      <c r="D1383" s="40">
        <v>0.20419999999999999</v>
      </c>
      <c r="E1383" s="41">
        <v>0</v>
      </c>
      <c r="F1383" s="42">
        <v>0.15939999999999999</v>
      </c>
      <c r="G1383" s="43">
        <v>0.28889999999999999</v>
      </c>
      <c r="H1383" s="41">
        <v>0.25</v>
      </c>
      <c r="I1383" s="42">
        <v>0</v>
      </c>
      <c r="J1383" s="42">
        <v>0.5</v>
      </c>
      <c r="K1383" s="42">
        <v>0.5</v>
      </c>
      <c r="L1383" s="42">
        <v>0</v>
      </c>
      <c r="M1383" s="43">
        <v>0</v>
      </c>
      <c r="N1383" s="44">
        <v>0.35420000000000001</v>
      </c>
      <c r="O1383" s="44">
        <v>5.6300000000000003E-2</v>
      </c>
      <c r="P1383" s="41">
        <v>0.31519999999999998</v>
      </c>
      <c r="Q1383" s="44">
        <v>0.34450000000000003</v>
      </c>
      <c r="R1383" s="44">
        <v>0.1153</v>
      </c>
      <c r="S1383" s="44">
        <v>0</v>
      </c>
      <c r="T1383" s="41">
        <v>0.11449999999999999</v>
      </c>
      <c r="U1383" s="42">
        <v>0.15059999999999998</v>
      </c>
      <c r="V1383" s="43">
        <v>0.50009999999999999</v>
      </c>
      <c r="W1383" s="41">
        <v>0.33400000000000002</v>
      </c>
      <c r="X1383" s="42">
        <v>0.191</v>
      </c>
      <c r="Y1383" s="43">
        <v>0.1426</v>
      </c>
      <c r="Z1383" s="54"/>
      <c r="AA1383" s="54"/>
      <c r="AB1383" s="55"/>
      <c r="AC1383" s="56"/>
    </row>
    <row r="1384" spans="1:29" x14ac:dyDescent="0.15">
      <c r="A1384" s="25"/>
      <c r="D1384" s="40"/>
      <c r="E1384" s="41"/>
      <c r="F1384" s="42"/>
      <c r="G1384" s="43"/>
      <c r="H1384" s="41"/>
      <c r="I1384" s="42"/>
      <c r="J1384" s="42"/>
      <c r="K1384" s="42"/>
      <c r="L1384" s="42"/>
      <c r="M1384" s="43"/>
      <c r="N1384" s="44"/>
      <c r="O1384" s="44"/>
      <c r="P1384" s="41"/>
      <c r="Q1384" s="44"/>
      <c r="R1384" s="44"/>
      <c r="S1384" s="44"/>
      <c r="T1384" s="41"/>
      <c r="U1384" s="42"/>
      <c r="V1384" s="43"/>
      <c r="W1384" s="41"/>
      <c r="X1384" s="42"/>
      <c r="Y1384" s="43"/>
      <c r="Z1384" s="44"/>
      <c r="AA1384" s="44"/>
      <c r="AB1384" s="44"/>
      <c r="AC1384" s="43"/>
    </row>
    <row r="1385" spans="1:29" ht="42" x14ac:dyDescent="0.15">
      <c r="A1385" s="25"/>
      <c r="B1385" s="24" t="s">
        <v>390</v>
      </c>
      <c r="C1385" s="30" t="s">
        <v>391</v>
      </c>
      <c r="D1385" s="40"/>
      <c r="E1385" s="41"/>
      <c r="F1385" s="42"/>
      <c r="G1385" s="43"/>
      <c r="H1385" s="41"/>
      <c r="I1385" s="42"/>
      <c r="J1385" s="42"/>
      <c r="K1385" s="42"/>
      <c r="L1385" s="42"/>
      <c r="M1385" s="43"/>
      <c r="N1385" s="44"/>
      <c r="O1385" s="44"/>
      <c r="P1385" s="41"/>
      <c r="Q1385" s="44"/>
      <c r="R1385" s="44"/>
      <c r="S1385" s="44"/>
      <c r="T1385" s="41"/>
      <c r="U1385" s="42"/>
      <c r="V1385" s="43"/>
      <c r="W1385" s="41"/>
      <c r="X1385" s="42"/>
      <c r="Y1385" s="43"/>
      <c r="Z1385" s="44"/>
      <c r="AA1385" s="44"/>
      <c r="AB1385" s="44"/>
      <c r="AC1385" s="43"/>
    </row>
    <row r="1386" spans="1:29" x14ac:dyDescent="0.15">
      <c r="A1386" s="25"/>
      <c r="C1386" s="29" t="s">
        <v>38</v>
      </c>
      <c r="D1386" s="40">
        <v>9.3323999999999998</v>
      </c>
      <c r="E1386" s="41">
        <v>18.234100000000002</v>
      </c>
      <c r="F1386" s="42">
        <v>8.5221999999999998</v>
      </c>
      <c r="G1386" s="43">
        <v>7.9652000000000003</v>
      </c>
      <c r="H1386" s="41">
        <v>6</v>
      </c>
      <c r="I1386" s="42">
        <v>13.5</v>
      </c>
      <c r="J1386" s="42">
        <v>10</v>
      </c>
      <c r="K1386" s="42">
        <v>10.5</v>
      </c>
      <c r="L1386" s="42">
        <v>8</v>
      </c>
      <c r="M1386" s="43">
        <v>3.75</v>
      </c>
      <c r="N1386" s="44">
        <v>9.8697999999999997</v>
      </c>
      <c r="O1386" s="44">
        <v>8.8024000000000004</v>
      </c>
      <c r="P1386" s="41">
        <v>12.394399999999999</v>
      </c>
      <c r="Q1386" s="44">
        <v>9.2302999999999997</v>
      </c>
      <c r="R1386" s="44">
        <v>8.7626999999999988</v>
      </c>
      <c r="S1386" s="44">
        <v>6.2125000000000004</v>
      </c>
      <c r="T1386" s="41">
        <v>9.2588000000000008</v>
      </c>
      <c r="U1386" s="42">
        <v>9.958400000000001</v>
      </c>
      <c r="V1386" s="43">
        <v>8.8678999999999988</v>
      </c>
      <c r="W1386" s="41">
        <v>6.9251999999999994</v>
      </c>
      <c r="X1386" s="42">
        <v>8.9552000000000014</v>
      </c>
      <c r="Y1386" s="43">
        <v>11.146699999999999</v>
      </c>
      <c r="Z1386" s="54"/>
      <c r="AA1386" s="54"/>
      <c r="AB1386" s="55"/>
      <c r="AC1386" s="56"/>
    </row>
    <row r="1387" spans="1:29" x14ac:dyDescent="0.15">
      <c r="A1387" s="25"/>
      <c r="C1387" s="29" t="s">
        <v>335</v>
      </c>
      <c r="D1387" s="40">
        <v>90.639300000000006</v>
      </c>
      <c r="E1387" s="41">
        <v>81.765900000000002</v>
      </c>
      <c r="F1387" s="42">
        <v>91.477800000000002</v>
      </c>
      <c r="G1387" s="43">
        <v>91.976599999999991</v>
      </c>
      <c r="H1387" s="41">
        <v>94</v>
      </c>
      <c r="I1387" s="42">
        <v>86.5</v>
      </c>
      <c r="J1387" s="42">
        <v>90</v>
      </c>
      <c r="K1387" s="42">
        <v>89.25</v>
      </c>
      <c r="L1387" s="42">
        <v>92</v>
      </c>
      <c r="M1387" s="43">
        <v>96.25</v>
      </c>
      <c r="N1387" s="44">
        <v>90.073000000000008</v>
      </c>
      <c r="O1387" s="44">
        <v>91.197599999999994</v>
      </c>
      <c r="P1387" s="41">
        <v>87.605599999999995</v>
      </c>
      <c r="Q1387" s="44">
        <v>90.670700000000011</v>
      </c>
      <c r="R1387" s="44">
        <v>91.237300000000005</v>
      </c>
      <c r="S1387" s="44">
        <v>93.787499999999994</v>
      </c>
      <c r="T1387" s="41">
        <v>90.69</v>
      </c>
      <c r="U1387" s="42">
        <v>90.041600000000003</v>
      </c>
      <c r="V1387" s="43">
        <v>91.132100000000008</v>
      </c>
      <c r="W1387" s="41">
        <v>93.074799999999996</v>
      </c>
      <c r="X1387" s="42">
        <v>91.044800000000009</v>
      </c>
      <c r="Y1387" s="43">
        <v>88.782000000000011</v>
      </c>
      <c r="Z1387" s="54"/>
      <c r="AA1387" s="54"/>
      <c r="AB1387" s="55"/>
      <c r="AC1387" s="56"/>
    </row>
    <row r="1388" spans="1:29" x14ac:dyDescent="0.15">
      <c r="A1388" s="25"/>
      <c r="C1388" s="29" t="s">
        <v>545</v>
      </c>
      <c r="D1388" s="40">
        <v>2.8400000000000002E-2</v>
      </c>
      <c r="E1388" s="41">
        <v>0</v>
      </c>
      <c r="F1388" s="42">
        <v>0</v>
      </c>
      <c r="G1388" s="43">
        <v>5.8200000000000002E-2</v>
      </c>
      <c r="H1388" s="41">
        <v>0</v>
      </c>
      <c r="I1388" s="42">
        <v>0</v>
      </c>
      <c r="J1388" s="42">
        <v>0</v>
      </c>
      <c r="K1388" s="42">
        <v>0.25</v>
      </c>
      <c r="L1388" s="42">
        <v>0</v>
      </c>
      <c r="M1388" s="43">
        <v>0</v>
      </c>
      <c r="N1388" s="44">
        <v>5.7099999999999998E-2</v>
      </c>
      <c r="O1388" s="44">
        <v>0</v>
      </c>
      <c r="P1388" s="41">
        <v>0</v>
      </c>
      <c r="Q1388" s="44">
        <v>9.9000000000000005E-2</v>
      </c>
      <c r="R1388" s="44">
        <v>0</v>
      </c>
      <c r="S1388" s="44">
        <v>0</v>
      </c>
      <c r="T1388" s="41">
        <v>5.1099999999999993E-2</v>
      </c>
      <c r="U1388" s="42">
        <v>0</v>
      </c>
      <c r="V1388" s="43">
        <v>0</v>
      </c>
      <c r="W1388" s="41">
        <v>0</v>
      </c>
      <c r="X1388" s="42">
        <v>0</v>
      </c>
      <c r="Y1388" s="43">
        <v>7.1300000000000002E-2</v>
      </c>
      <c r="Z1388" s="54"/>
      <c r="AA1388" s="54"/>
      <c r="AB1388" s="55"/>
      <c r="AC1388" s="56"/>
    </row>
    <row r="1389" spans="1:29" x14ac:dyDescent="0.15">
      <c r="A1389" s="25"/>
      <c r="D1389" s="40"/>
      <c r="E1389" s="41"/>
      <c r="F1389" s="42"/>
      <c r="G1389" s="43"/>
      <c r="H1389" s="41"/>
      <c r="I1389" s="42"/>
      <c r="J1389" s="42"/>
      <c r="K1389" s="42"/>
      <c r="L1389" s="42"/>
      <c r="M1389" s="43"/>
      <c r="N1389" s="44"/>
      <c r="O1389" s="44"/>
      <c r="P1389" s="41"/>
      <c r="Q1389" s="44"/>
      <c r="R1389" s="44"/>
      <c r="S1389" s="44"/>
      <c r="T1389" s="41"/>
      <c r="U1389" s="42"/>
      <c r="V1389" s="43"/>
      <c r="W1389" s="41"/>
      <c r="X1389" s="42"/>
      <c r="Y1389" s="43"/>
      <c r="Z1389" s="44"/>
      <c r="AA1389" s="44"/>
      <c r="AB1389" s="44"/>
      <c r="AC1389" s="43"/>
    </row>
    <row r="1390" spans="1:29" ht="42" x14ac:dyDescent="0.15">
      <c r="A1390" s="25"/>
      <c r="B1390" s="24" t="s">
        <v>392</v>
      </c>
      <c r="C1390" s="30" t="s">
        <v>393</v>
      </c>
      <c r="D1390" s="40"/>
      <c r="E1390" s="41"/>
      <c r="F1390" s="42"/>
      <c r="G1390" s="43"/>
      <c r="H1390" s="41"/>
      <c r="I1390" s="42"/>
      <c r="J1390" s="42"/>
      <c r="K1390" s="42"/>
      <c r="L1390" s="42"/>
      <c r="M1390" s="43"/>
      <c r="N1390" s="44"/>
      <c r="O1390" s="44"/>
      <c r="P1390" s="41"/>
      <c r="Q1390" s="44"/>
      <c r="R1390" s="44"/>
      <c r="S1390" s="44"/>
      <c r="T1390" s="41"/>
      <c r="U1390" s="42"/>
      <c r="V1390" s="43"/>
      <c r="W1390" s="41"/>
      <c r="X1390" s="42"/>
      <c r="Y1390" s="43"/>
      <c r="Z1390" s="44"/>
      <c r="AA1390" s="44"/>
      <c r="AB1390" s="44"/>
      <c r="AC1390" s="43"/>
    </row>
    <row r="1391" spans="1:29" x14ac:dyDescent="0.15">
      <c r="A1391" s="25"/>
      <c r="C1391" s="29" t="s">
        <v>38</v>
      </c>
      <c r="D1391" s="40">
        <v>8.0068999999999999</v>
      </c>
      <c r="E1391" s="41">
        <v>15.8231</v>
      </c>
      <c r="F1391" s="42">
        <v>7.01</v>
      </c>
      <c r="G1391" s="43">
        <v>7.0297999999999998</v>
      </c>
      <c r="H1391" s="41">
        <v>4.75</v>
      </c>
      <c r="I1391" s="42">
        <v>12</v>
      </c>
      <c r="J1391" s="42">
        <v>9</v>
      </c>
      <c r="K1391" s="42">
        <v>9.75</v>
      </c>
      <c r="L1391" s="42">
        <v>5.75</v>
      </c>
      <c r="M1391" s="43">
        <v>3</v>
      </c>
      <c r="N1391" s="44">
        <v>7.6806999999999999</v>
      </c>
      <c r="O1391" s="44">
        <v>8.3285999999999998</v>
      </c>
      <c r="P1391" s="41">
        <v>10.9283</v>
      </c>
      <c r="Q1391" s="44">
        <v>8.0899000000000001</v>
      </c>
      <c r="R1391" s="44">
        <v>6.9761000000000006</v>
      </c>
      <c r="S1391" s="44">
        <v>5.1647999999999996</v>
      </c>
      <c r="T1391" s="41">
        <v>7.7369999999999992</v>
      </c>
      <c r="U1391" s="42">
        <v>10.0267</v>
      </c>
      <c r="V1391" s="43">
        <v>6.5131999999999994</v>
      </c>
      <c r="W1391" s="41">
        <v>6.1901000000000002</v>
      </c>
      <c r="X1391" s="42">
        <v>7.1406000000000001</v>
      </c>
      <c r="Y1391" s="43">
        <v>9.9210000000000012</v>
      </c>
      <c r="Z1391" s="54"/>
      <c r="AA1391" s="54"/>
      <c r="AB1391" s="55"/>
      <c r="AC1391" s="56"/>
    </row>
    <row r="1392" spans="1:29" x14ac:dyDescent="0.15">
      <c r="A1392" s="25"/>
      <c r="C1392" s="29" t="s">
        <v>335</v>
      </c>
      <c r="D1392" s="40">
        <v>91.865200000000002</v>
      </c>
      <c r="E1392" s="41">
        <v>83.541299999999993</v>
      </c>
      <c r="F1392" s="42">
        <v>92.917099999999991</v>
      </c>
      <c r="G1392" s="43">
        <v>92.911999999999992</v>
      </c>
      <c r="H1392" s="41">
        <v>95.25</v>
      </c>
      <c r="I1392" s="42">
        <v>87.75</v>
      </c>
      <c r="J1392" s="42">
        <v>91</v>
      </c>
      <c r="K1392" s="42">
        <v>90</v>
      </c>
      <c r="L1392" s="42">
        <v>94</v>
      </c>
      <c r="M1392" s="43">
        <v>97</v>
      </c>
      <c r="N1392" s="44">
        <v>92.061700000000002</v>
      </c>
      <c r="O1392" s="44">
        <v>91.671400000000006</v>
      </c>
      <c r="P1392" s="41">
        <v>89.071699999999993</v>
      </c>
      <c r="Q1392" s="44">
        <v>91.811099999999996</v>
      </c>
      <c r="R1392" s="44">
        <v>93.023899999999998</v>
      </c>
      <c r="S1392" s="44">
        <v>94.379000000000005</v>
      </c>
      <c r="T1392" s="41">
        <v>92.084800000000001</v>
      </c>
      <c r="U1392" s="42">
        <v>89.848700000000008</v>
      </c>
      <c r="V1392" s="43">
        <v>93.486800000000002</v>
      </c>
      <c r="W1392" s="41">
        <v>93.809899999999999</v>
      </c>
      <c r="X1392" s="42">
        <v>92.859400000000008</v>
      </c>
      <c r="Y1392" s="43">
        <v>89.757500000000007</v>
      </c>
      <c r="Z1392" s="54"/>
      <c r="AA1392" s="54"/>
      <c r="AB1392" s="55"/>
      <c r="AC1392" s="56"/>
    </row>
    <row r="1393" spans="1:29" x14ac:dyDescent="0.15">
      <c r="A1393" s="25"/>
      <c r="C1393" s="29" t="s">
        <v>545</v>
      </c>
      <c r="D1393" s="40">
        <v>0.12789999999999999</v>
      </c>
      <c r="E1393" s="41">
        <v>0.63559999999999994</v>
      </c>
      <c r="F1393" s="42">
        <v>7.2999999999999995E-2</v>
      </c>
      <c r="G1393" s="43">
        <v>5.8200000000000002E-2</v>
      </c>
      <c r="H1393" s="41">
        <v>0</v>
      </c>
      <c r="I1393" s="42">
        <v>0.25</v>
      </c>
      <c r="J1393" s="42">
        <v>0</v>
      </c>
      <c r="K1393" s="42">
        <v>0.25</v>
      </c>
      <c r="L1393" s="42">
        <v>0.25</v>
      </c>
      <c r="M1393" s="43">
        <v>0</v>
      </c>
      <c r="N1393" s="44">
        <v>0.2576</v>
      </c>
      <c r="O1393" s="44">
        <v>0</v>
      </c>
      <c r="P1393" s="41">
        <v>0</v>
      </c>
      <c r="Q1393" s="44">
        <v>9.9000000000000005E-2</v>
      </c>
      <c r="R1393" s="44">
        <v>0</v>
      </c>
      <c r="S1393" s="44">
        <v>0.45610000000000001</v>
      </c>
      <c r="T1393" s="41">
        <v>0.1782</v>
      </c>
      <c r="U1393" s="42">
        <v>0.12459999999999999</v>
      </c>
      <c r="V1393" s="43">
        <v>0</v>
      </c>
      <c r="W1393" s="41">
        <v>0</v>
      </c>
      <c r="X1393" s="42">
        <v>0</v>
      </c>
      <c r="Y1393" s="43">
        <v>0.32150000000000001</v>
      </c>
      <c r="Z1393" s="54"/>
      <c r="AA1393" s="54"/>
      <c r="AB1393" s="55"/>
      <c r="AC1393" s="56"/>
    </row>
    <row r="1394" spans="1:29" x14ac:dyDescent="0.15">
      <c r="A1394" s="25"/>
      <c r="D1394" s="40"/>
      <c r="E1394" s="41"/>
      <c r="F1394" s="42"/>
      <c r="G1394" s="43"/>
      <c r="H1394" s="41"/>
      <c r="I1394" s="42"/>
      <c r="J1394" s="42"/>
      <c r="K1394" s="42"/>
      <c r="L1394" s="42"/>
      <c r="M1394" s="43"/>
      <c r="N1394" s="44"/>
      <c r="O1394" s="44"/>
      <c r="P1394" s="41"/>
      <c r="Q1394" s="44"/>
      <c r="R1394" s="44"/>
      <c r="S1394" s="44"/>
      <c r="T1394" s="41"/>
      <c r="U1394" s="42"/>
      <c r="V1394" s="43"/>
      <c r="W1394" s="41"/>
      <c r="X1394" s="42"/>
      <c r="Y1394" s="43"/>
      <c r="Z1394" s="44"/>
      <c r="AA1394" s="44"/>
      <c r="AB1394" s="44"/>
      <c r="AC1394" s="43"/>
    </row>
    <row r="1395" spans="1:29" ht="42" x14ac:dyDescent="0.15">
      <c r="A1395" s="25"/>
      <c r="B1395" s="24" t="s">
        <v>394</v>
      </c>
      <c r="C1395" s="30" t="s">
        <v>395</v>
      </c>
      <c r="D1395" s="40"/>
      <c r="E1395" s="41"/>
      <c r="F1395" s="42"/>
      <c r="G1395" s="43"/>
      <c r="H1395" s="41"/>
      <c r="I1395" s="42"/>
      <c r="J1395" s="42"/>
      <c r="K1395" s="42"/>
      <c r="L1395" s="42"/>
      <c r="M1395" s="43"/>
      <c r="N1395" s="44"/>
      <c r="O1395" s="44"/>
      <c r="P1395" s="41"/>
      <c r="Q1395" s="44"/>
      <c r="R1395" s="44"/>
      <c r="S1395" s="44"/>
      <c r="T1395" s="41"/>
      <c r="U1395" s="42"/>
      <c r="V1395" s="43"/>
      <c r="W1395" s="41"/>
      <c r="X1395" s="42"/>
      <c r="Y1395" s="43"/>
      <c r="Z1395" s="44"/>
      <c r="AA1395" s="44"/>
      <c r="AB1395" s="44"/>
      <c r="AC1395" s="43"/>
    </row>
    <row r="1396" spans="1:29" x14ac:dyDescent="0.15">
      <c r="A1396" s="25"/>
      <c r="C1396" s="29" t="s">
        <v>38</v>
      </c>
      <c r="D1396" s="40">
        <v>9.7411999999999992</v>
      </c>
      <c r="E1396" s="41">
        <v>18.555700000000002</v>
      </c>
      <c r="F1396" s="42">
        <v>8.0449999999999999</v>
      </c>
      <c r="G1396" s="43">
        <v>9.1217000000000006</v>
      </c>
      <c r="H1396" s="41">
        <v>7.5</v>
      </c>
      <c r="I1396" s="42">
        <v>12</v>
      </c>
      <c r="J1396" s="42">
        <v>11</v>
      </c>
      <c r="K1396" s="42">
        <v>12.25</v>
      </c>
      <c r="L1396" s="42">
        <v>7.75</v>
      </c>
      <c r="M1396" s="43">
        <v>5.25</v>
      </c>
      <c r="N1396" s="44">
        <v>10.364800000000001</v>
      </c>
      <c r="O1396" s="44">
        <v>9.126199999999999</v>
      </c>
      <c r="P1396" s="41">
        <v>14.668500000000002</v>
      </c>
      <c r="Q1396" s="44">
        <v>10.140499999999999</v>
      </c>
      <c r="R1396" s="44">
        <v>7.5312000000000001</v>
      </c>
      <c r="S1396" s="44">
        <v>5.7252999999999998</v>
      </c>
      <c r="T1396" s="41">
        <v>9.7635000000000005</v>
      </c>
      <c r="U1396" s="42">
        <v>9.8498999999999999</v>
      </c>
      <c r="V1396" s="43">
        <v>9.5981000000000005</v>
      </c>
      <c r="W1396" s="41">
        <v>7.3011999999999997</v>
      </c>
      <c r="X1396" s="42">
        <v>8.559899999999999</v>
      </c>
      <c r="Y1396" s="43">
        <v>12.321300000000001</v>
      </c>
      <c r="Z1396" s="54"/>
      <c r="AA1396" s="54"/>
      <c r="AB1396" s="55"/>
      <c r="AC1396" s="56"/>
    </row>
    <row r="1397" spans="1:29" x14ac:dyDescent="0.15">
      <c r="A1397" s="25"/>
      <c r="C1397" s="29" t="s">
        <v>335</v>
      </c>
      <c r="D1397" s="40">
        <v>90.131600000000006</v>
      </c>
      <c r="E1397" s="41">
        <v>80.808700000000002</v>
      </c>
      <c r="F1397" s="42">
        <v>91.954999999999998</v>
      </c>
      <c r="G1397" s="43">
        <v>90.761899999999997</v>
      </c>
      <c r="H1397" s="41">
        <v>92.5</v>
      </c>
      <c r="I1397" s="42">
        <v>87.75</v>
      </c>
      <c r="J1397" s="42">
        <v>89</v>
      </c>
      <c r="K1397" s="42">
        <v>87.25</v>
      </c>
      <c r="L1397" s="42">
        <v>92.25</v>
      </c>
      <c r="M1397" s="43">
        <v>94.75</v>
      </c>
      <c r="N1397" s="44">
        <v>89.378999999999991</v>
      </c>
      <c r="O1397" s="44">
        <v>90.873800000000003</v>
      </c>
      <c r="P1397" s="41">
        <v>85.331500000000005</v>
      </c>
      <c r="Q1397" s="44">
        <v>89.76039999999999</v>
      </c>
      <c r="R1397" s="44">
        <v>92.353499999999997</v>
      </c>
      <c r="S1397" s="44">
        <v>93.951700000000002</v>
      </c>
      <c r="T1397" s="41">
        <v>90.007199999999997</v>
      </c>
      <c r="U1397" s="42">
        <v>90.150099999999995</v>
      </c>
      <c r="V1397" s="43">
        <v>90.401899999999998</v>
      </c>
      <c r="W1397" s="41">
        <v>92.698800000000006</v>
      </c>
      <c r="X1397" s="42">
        <v>91.440100000000001</v>
      </c>
      <c r="Y1397" s="43">
        <v>87.358999999999995</v>
      </c>
      <c r="Z1397" s="54"/>
      <c r="AA1397" s="54"/>
      <c r="AB1397" s="55"/>
      <c r="AC1397" s="56"/>
    </row>
    <row r="1398" spans="1:29" x14ac:dyDescent="0.15">
      <c r="A1398" s="25"/>
      <c r="C1398" s="29" t="s">
        <v>545</v>
      </c>
      <c r="D1398" s="40">
        <v>0.12719999999999998</v>
      </c>
      <c r="E1398" s="41">
        <v>0.63559999999999994</v>
      </c>
      <c r="F1398" s="42">
        <v>0</v>
      </c>
      <c r="G1398" s="43">
        <v>0.11650000000000001</v>
      </c>
      <c r="H1398" s="41">
        <v>0</v>
      </c>
      <c r="I1398" s="42">
        <v>0.25</v>
      </c>
      <c r="J1398" s="42">
        <v>0</v>
      </c>
      <c r="K1398" s="42">
        <v>0.5</v>
      </c>
      <c r="L1398" s="42">
        <v>0</v>
      </c>
      <c r="M1398" s="43">
        <v>0</v>
      </c>
      <c r="N1398" s="44">
        <v>0.25619999999999998</v>
      </c>
      <c r="O1398" s="44">
        <v>0</v>
      </c>
      <c r="P1398" s="41">
        <v>0</v>
      </c>
      <c r="Q1398" s="44">
        <v>9.9000000000000005E-2</v>
      </c>
      <c r="R1398" s="44">
        <v>0.1153</v>
      </c>
      <c r="S1398" s="44">
        <v>0.32290000000000002</v>
      </c>
      <c r="T1398" s="41">
        <v>0.2293</v>
      </c>
      <c r="U1398" s="42">
        <v>0</v>
      </c>
      <c r="V1398" s="43">
        <v>0</v>
      </c>
      <c r="W1398" s="41">
        <v>0</v>
      </c>
      <c r="X1398" s="42">
        <v>0</v>
      </c>
      <c r="Y1398" s="43">
        <v>0.31970000000000004</v>
      </c>
      <c r="Z1398" s="54"/>
      <c r="AA1398" s="54"/>
      <c r="AB1398" s="55"/>
      <c r="AC1398" s="56"/>
    </row>
    <row r="1399" spans="1:29" x14ac:dyDescent="0.15">
      <c r="A1399" s="25"/>
      <c r="D1399" s="40"/>
      <c r="E1399" s="41"/>
      <c r="F1399" s="42"/>
      <c r="G1399" s="43"/>
      <c r="H1399" s="41"/>
      <c r="I1399" s="42"/>
      <c r="J1399" s="42"/>
      <c r="K1399" s="42"/>
      <c r="L1399" s="42"/>
      <c r="M1399" s="43"/>
      <c r="N1399" s="44"/>
      <c r="O1399" s="44"/>
      <c r="P1399" s="41"/>
      <c r="Q1399" s="44"/>
      <c r="R1399" s="44"/>
      <c r="S1399" s="44"/>
      <c r="T1399" s="41"/>
      <c r="U1399" s="42"/>
      <c r="V1399" s="43"/>
      <c r="W1399" s="41"/>
      <c r="X1399" s="42"/>
      <c r="Y1399" s="43"/>
      <c r="Z1399" s="44"/>
      <c r="AA1399" s="44"/>
      <c r="AB1399" s="44"/>
      <c r="AC1399" s="43"/>
    </row>
    <row r="1400" spans="1:29" ht="42" x14ac:dyDescent="0.15">
      <c r="A1400" s="25"/>
      <c r="B1400" s="24" t="s">
        <v>396</v>
      </c>
      <c r="C1400" s="30" t="s">
        <v>397</v>
      </c>
      <c r="D1400" s="40"/>
      <c r="E1400" s="41"/>
      <c r="F1400" s="42"/>
      <c r="G1400" s="43"/>
      <c r="H1400" s="41"/>
      <c r="I1400" s="42"/>
      <c r="J1400" s="42"/>
      <c r="K1400" s="42"/>
      <c r="L1400" s="42"/>
      <c r="M1400" s="43"/>
      <c r="N1400" s="44"/>
      <c r="O1400" s="44"/>
      <c r="P1400" s="41"/>
      <c r="Q1400" s="44"/>
      <c r="R1400" s="44"/>
      <c r="S1400" s="44"/>
      <c r="T1400" s="41"/>
      <c r="U1400" s="42"/>
      <c r="V1400" s="43"/>
      <c r="W1400" s="41"/>
      <c r="X1400" s="42"/>
      <c r="Y1400" s="43"/>
      <c r="Z1400" s="44"/>
      <c r="AA1400" s="44"/>
      <c r="AB1400" s="44"/>
      <c r="AC1400" s="43"/>
    </row>
    <row r="1401" spans="1:29" x14ac:dyDescent="0.15">
      <c r="A1401" s="25"/>
      <c r="C1401" s="29" t="s">
        <v>38</v>
      </c>
      <c r="D1401" s="40">
        <v>4.9455</v>
      </c>
      <c r="E1401" s="41">
        <v>9.7561</v>
      </c>
      <c r="F1401" s="42">
        <v>4.2789999999999999</v>
      </c>
      <c r="G1401" s="43">
        <v>4.4319999999999995</v>
      </c>
      <c r="H1401" s="41">
        <v>3</v>
      </c>
      <c r="I1401" s="42">
        <v>7.5</v>
      </c>
      <c r="J1401" s="42">
        <v>6</v>
      </c>
      <c r="K1401" s="42">
        <v>5.25</v>
      </c>
      <c r="L1401" s="42">
        <v>3.25</v>
      </c>
      <c r="M1401" s="43">
        <v>2.25</v>
      </c>
      <c r="N1401" s="44">
        <v>5.0282999999999998</v>
      </c>
      <c r="O1401" s="44">
        <v>4.8639000000000001</v>
      </c>
      <c r="P1401" s="41">
        <v>5.5404</v>
      </c>
      <c r="Q1401" s="44">
        <v>5.7561</v>
      </c>
      <c r="R1401" s="44">
        <v>4.8848000000000003</v>
      </c>
      <c r="S1401" s="44">
        <v>2.7058</v>
      </c>
      <c r="T1401" s="41">
        <v>3.4942000000000002</v>
      </c>
      <c r="U1401" s="42">
        <v>5.7999000000000001</v>
      </c>
      <c r="V1401" s="43">
        <v>7.4657999999999998</v>
      </c>
      <c r="W1401" s="41">
        <v>4.2168000000000001</v>
      </c>
      <c r="X1401" s="42">
        <v>5.4866000000000001</v>
      </c>
      <c r="Y1401" s="43">
        <v>4.7096</v>
      </c>
      <c r="Z1401" s="54"/>
      <c r="AA1401" s="54"/>
      <c r="AB1401" s="55"/>
      <c r="AC1401" s="56"/>
    </row>
    <row r="1402" spans="1:29" x14ac:dyDescent="0.15">
      <c r="A1402" s="25"/>
      <c r="C1402" s="29" t="s">
        <v>335</v>
      </c>
      <c r="D1402" s="40">
        <v>94.751199999999997</v>
      </c>
      <c r="E1402" s="41">
        <v>89.608200000000011</v>
      </c>
      <c r="F1402" s="42">
        <v>95.278999999999996</v>
      </c>
      <c r="G1402" s="43">
        <v>95.451599999999999</v>
      </c>
      <c r="H1402" s="41">
        <v>96.75</v>
      </c>
      <c r="I1402" s="42">
        <v>92</v>
      </c>
      <c r="J1402" s="42">
        <v>94</v>
      </c>
      <c r="K1402" s="42">
        <v>94</v>
      </c>
      <c r="L1402" s="42">
        <v>96.75</v>
      </c>
      <c r="M1402" s="43">
        <v>97.75</v>
      </c>
      <c r="N1402" s="44">
        <v>94.516400000000004</v>
      </c>
      <c r="O1402" s="44">
        <v>94.982599999999991</v>
      </c>
      <c r="P1402" s="41">
        <v>94.343900000000005</v>
      </c>
      <c r="Q1402" s="44">
        <v>93.628999999999991</v>
      </c>
      <c r="R1402" s="44">
        <v>94.999899999999997</v>
      </c>
      <c r="S1402" s="44">
        <v>96.971299999999999</v>
      </c>
      <c r="T1402" s="41">
        <v>96.010099999999994</v>
      </c>
      <c r="U1402" s="42">
        <v>94.200099999999992</v>
      </c>
      <c r="V1402" s="43">
        <v>92.399900000000002</v>
      </c>
      <c r="W1402" s="41">
        <v>95.783200000000008</v>
      </c>
      <c r="X1402" s="42">
        <v>94.513400000000004</v>
      </c>
      <c r="Y1402" s="43">
        <v>94.528100000000009</v>
      </c>
      <c r="Z1402" s="54"/>
      <c r="AA1402" s="54"/>
      <c r="AB1402" s="55"/>
      <c r="AC1402" s="56"/>
    </row>
    <row r="1403" spans="1:29" x14ac:dyDescent="0.15">
      <c r="A1403" s="25"/>
      <c r="C1403" s="29" t="s">
        <v>545</v>
      </c>
      <c r="D1403" s="40">
        <v>0.30330000000000001</v>
      </c>
      <c r="E1403" s="41">
        <v>0.63559999999999994</v>
      </c>
      <c r="F1403" s="42">
        <v>0.44200000000000006</v>
      </c>
      <c r="G1403" s="43">
        <v>0.11650000000000001</v>
      </c>
      <c r="H1403" s="41">
        <v>0.25</v>
      </c>
      <c r="I1403" s="42">
        <v>0.5</v>
      </c>
      <c r="J1403" s="42">
        <v>0</v>
      </c>
      <c r="K1403" s="42">
        <v>0.75</v>
      </c>
      <c r="L1403" s="42">
        <v>0</v>
      </c>
      <c r="M1403" s="43">
        <v>0</v>
      </c>
      <c r="N1403" s="44">
        <v>0.45529999999999998</v>
      </c>
      <c r="O1403" s="44">
        <v>0.15340000000000001</v>
      </c>
      <c r="P1403" s="41">
        <v>0.1157</v>
      </c>
      <c r="Q1403" s="44">
        <v>0.61499999999999999</v>
      </c>
      <c r="R1403" s="44">
        <v>0.1153</v>
      </c>
      <c r="S1403" s="44">
        <v>0.32290000000000002</v>
      </c>
      <c r="T1403" s="41">
        <v>0.49560000000000004</v>
      </c>
      <c r="U1403" s="42">
        <v>0</v>
      </c>
      <c r="V1403" s="43">
        <v>0.1343</v>
      </c>
      <c r="W1403" s="41">
        <v>0</v>
      </c>
      <c r="X1403" s="42">
        <v>0</v>
      </c>
      <c r="Y1403" s="43">
        <v>0.76229999999999998</v>
      </c>
      <c r="Z1403" s="54"/>
      <c r="AA1403" s="54"/>
      <c r="AB1403" s="55"/>
      <c r="AC1403" s="56"/>
    </row>
    <row r="1404" spans="1:29" x14ac:dyDescent="0.15">
      <c r="A1404" s="25"/>
      <c r="D1404" s="40"/>
      <c r="E1404" s="41"/>
      <c r="F1404" s="42"/>
      <c r="G1404" s="43"/>
      <c r="H1404" s="41"/>
      <c r="I1404" s="42"/>
      <c r="J1404" s="42"/>
      <c r="K1404" s="42"/>
      <c r="L1404" s="42"/>
      <c r="M1404" s="43"/>
      <c r="N1404" s="44"/>
      <c r="O1404" s="44"/>
      <c r="P1404" s="41"/>
      <c r="Q1404" s="44"/>
      <c r="R1404" s="44"/>
      <c r="S1404" s="44"/>
      <c r="T1404" s="41"/>
      <c r="U1404" s="42"/>
      <c r="V1404" s="43"/>
      <c r="W1404" s="41"/>
      <c r="X1404" s="42"/>
      <c r="Y1404" s="43"/>
      <c r="Z1404" s="44"/>
      <c r="AA1404" s="44"/>
      <c r="AB1404" s="44"/>
      <c r="AC1404" s="43"/>
    </row>
    <row r="1405" spans="1:29" ht="42" x14ac:dyDescent="0.15">
      <c r="A1405" s="25"/>
      <c r="B1405" s="24" t="s">
        <v>398</v>
      </c>
      <c r="C1405" s="30" t="s">
        <v>399</v>
      </c>
      <c r="D1405" s="40"/>
      <c r="E1405" s="41"/>
      <c r="F1405" s="42"/>
      <c r="G1405" s="43"/>
      <c r="H1405" s="41"/>
      <c r="I1405" s="42"/>
      <c r="J1405" s="42"/>
      <c r="K1405" s="42"/>
      <c r="L1405" s="42"/>
      <c r="M1405" s="43"/>
      <c r="N1405" s="44"/>
      <c r="O1405" s="44"/>
      <c r="P1405" s="41"/>
      <c r="Q1405" s="44"/>
      <c r="R1405" s="44"/>
      <c r="S1405" s="44"/>
      <c r="T1405" s="41"/>
      <c r="U1405" s="42"/>
      <c r="V1405" s="43"/>
      <c r="W1405" s="41"/>
      <c r="X1405" s="42"/>
      <c r="Y1405" s="43"/>
      <c r="Z1405" s="44"/>
      <c r="AA1405" s="44"/>
      <c r="AB1405" s="44"/>
      <c r="AC1405" s="43"/>
    </row>
    <row r="1406" spans="1:29" x14ac:dyDescent="0.15">
      <c r="A1406" s="25"/>
      <c r="C1406" s="29" t="s">
        <v>38</v>
      </c>
      <c r="D1406" s="40">
        <v>5.0151000000000003</v>
      </c>
      <c r="E1406" s="41">
        <v>9.7622</v>
      </c>
      <c r="F1406" s="42">
        <v>4.3369</v>
      </c>
      <c r="G1406" s="43">
        <v>4.5261999999999993</v>
      </c>
      <c r="H1406" s="41">
        <v>2.5</v>
      </c>
      <c r="I1406" s="42">
        <v>10</v>
      </c>
      <c r="J1406" s="42">
        <v>4.5</v>
      </c>
      <c r="K1406" s="42">
        <v>4.75</v>
      </c>
      <c r="L1406" s="42">
        <v>1.5</v>
      </c>
      <c r="M1406" s="43">
        <v>2</v>
      </c>
      <c r="N1406" s="44">
        <v>5.3483999999999998</v>
      </c>
      <c r="O1406" s="44">
        <v>4.6864999999999997</v>
      </c>
      <c r="P1406" s="41">
        <v>7.4809000000000001</v>
      </c>
      <c r="Q1406" s="44">
        <v>5.5706999999999995</v>
      </c>
      <c r="R1406" s="44">
        <v>4.0127999999999995</v>
      </c>
      <c r="S1406" s="44">
        <v>2.4250000000000003</v>
      </c>
      <c r="T1406" s="41">
        <v>3.7823000000000002</v>
      </c>
      <c r="U1406" s="42">
        <v>7.2319999999999993</v>
      </c>
      <c r="V1406" s="43">
        <v>5.8220999999999998</v>
      </c>
      <c r="W1406" s="41">
        <v>4.0228000000000002</v>
      </c>
      <c r="X1406" s="42">
        <v>6.1105</v>
      </c>
      <c r="Y1406" s="43">
        <v>4.6143000000000001</v>
      </c>
      <c r="Z1406" s="54"/>
      <c r="AA1406" s="54"/>
      <c r="AB1406" s="55"/>
      <c r="AC1406" s="56"/>
    </row>
    <row r="1407" spans="1:29" x14ac:dyDescent="0.15">
      <c r="A1407" s="25"/>
      <c r="C1407" s="29" t="s">
        <v>335</v>
      </c>
      <c r="D1407" s="40">
        <v>94.737400000000008</v>
      </c>
      <c r="E1407" s="41">
        <v>89.346400000000003</v>
      </c>
      <c r="F1407" s="42">
        <v>95.503800000000012</v>
      </c>
      <c r="G1407" s="43">
        <v>95.29910000000001</v>
      </c>
      <c r="H1407" s="41">
        <v>97.5</v>
      </c>
      <c r="I1407" s="42">
        <v>89.75</v>
      </c>
      <c r="J1407" s="42">
        <v>95.25</v>
      </c>
      <c r="K1407" s="42">
        <v>94</v>
      </c>
      <c r="L1407" s="42">
        <v>98.5</v>
      </c>
      <c r="M1407" s="43">
        <v>98</v>
      </c>
      <c r="N1407" s="44">
        <v>94.153300000000002</v>
      </c>
      <c r="O1407" s="44">
        <v>95.313499999999991</v>
      </c>
      <c r="P1407" s="41">
        <v>92.403300000000002</v>
      </c>
      <c r="Q1407" s="44">
        <v>94.207599999999999</v>
      </c>
      <c r="R1407" s="44">
        <v>95.756500000000003</v>
      </c>
      <c r="S1407" s="44">
        <v>97.122100000000003</v>
      </c>
      <c r="T1407" s="41">
        <v>95.822800000000001</v>
      </c>
      <c r="U1407" s="42">
        <v>92.6464</v>
      </c>
      <c r="V1407" s="43">
        <v>94.177900000000008</v>
      </c>
      <c r="W1407" s="41">
        <v>95.977199999999996</v>
      </c>
      <c r="X1407" s="42">
        <v>93.889499999999998</v>
      </c>
      <c r="Y1407" s="43">
        <v>94.763800000000003</v>
      </c>
      <c r="Z1407" s="54"/>
      <c r="AA1407" s="54"/>
      <c r="AB1407" s="55"/>
      <c r="AC1407" s="56"/>
    </row>
    <row r="1408" spans="1:29" x14ac:dyDescent="0.15">
      <c r="A1408" s="25"/>
      <c r="C1408" s="29" t="s">
        <v>545</v>
      </c>
      <c r="D1408" s="40">
        <v>0.24740000000000001</v>
      </c>
      <c r="E1408" s="41">
        <v>0.89139999999999997</v>
      </c>
      <c r="F1408" s="42">
        <v>0.15939999999999999</v>
      </c>
      <c r="G1408" s="43">
        <v>0.17469999999999999</v>
      </c>
      <c r="H1408" s="41">
        <v>0</v>
      </c>
      <c r="I1408" s="42">
        <v>0.25</v>
      </c>
      <c r="J1408" s="42">
        <v>0.25</v>
      </c>
      <c r="K1408" s="42">
        <v>1.25</v>
      </c>
      <c r="L1408" s="42">
        <v>0</v>
      </c>
      <c r="M1408" s="43">
        <v>0</v>
      </c>
      <c r="N1408" s="44">
        <v>0.49829999999999997</v>
      </c>
      <c r="O1408" s="44">
        <v>0</v>
      </c>
      <c r="P1408" s="41">
        <v>0.1157</v>
      </c>
      <c r="Q1408" s="44">
        <v>0.2218</v>
      </c>
      <c r="R1408" s="44">
        <v>0.23070000000000002</v>
      </c>
      <c r="S1408" s="44">
        <v>0.45290000000000002</v>
      </c>
      <c r="T1408" s="41">
        <v>0.39490000000000003</v>
      </c>
      <c r="U1408" s="42">
        <v>0.1215</v>
      </c>
      <c r="V1408" s="43">
        <v>0</v>
      </c>
      <c r="W1408" s="41">
        <v>0</v>
      </c>
      <c r="X1408" s="42">
        <v>0</v>
      </c>
      <c r="Y1408" s="43">
        <v>0.62190000000000001</v>
      </c>
      <c r="Z1408" s="54"/>
      <c r="AA1408" s="54"/>
      <c r="AB1408" s="55"/>
      <c r="AC1408" s="56"/>
    </row>
    <row r="1409" spans="1:29" x14ac:dyDescent="0.15">
      <c r="A1409" s="25"/>
      <c r="D1409" s="40"/>
      <c r="E1409" s="41"/>
      <c r="F1409" s="42"/>
      <c r="G1409" s="43"/>
      <c r="H1409" s="41"/>
      <c r="I1409" s="42"/>
      <c r="J1409" s="42"/>
      <c r="K1409" s="42"/>
      <c r="L1409" s="42"/>
      <c r="M1409" s="43"/>
      <c r="N1409" s="44"/>
      <c r="O1409" s="44"/>
      <c r="P1409" s="41"/>
      <c r="Q1409" s="44"/>
      <c r="R1409" s="44"/>
      <c r="S1409" s="44"/>
      <c r="T1409" s="41"/>
      <c r="U1409" s="42"/>
      <c r="V1409" s="43"/>
      <c r="W1409" s="41"/>
      <c r="X1409" s="42"/>
      <c r="Y1409" s="43"/>
      <c r="Z1409" s="44"/>
      <c r="AA1409" s="44"/>
      <c r="AB1409" s="44"/>
      <c r="AC1409" s="43"/>
    </row>
    <row r="1410" spans="1:29" ht="42" x14ac:dyDescent="0.15">
      <c r="A1410" s="25"/>
      <c r="B1410" s="24" t="s">
        <v>400</v>
      </c>
      <c r="C1410" s="30" t="s">
        <v>401</v>
      </c>
      <c r="D1410" s="40"/>
      <c r="E1410" s="50"/>
      <c r="F1410" s="51"/>
      <c r="G1410" s="52"/>
      <c r="H1410" s="50"/>
      <c r="I1410" s="51"/>
      <c r="J1410" s="51"/>
      <c r="K1410" s="51"/>
      <c r="L1410" s="51"/>
      <c r="M1410" s="52"/>
      <c r="N1410" s="53"/>
      <c r="O1410" s="53"/>
      <c r="P1410" s="50"/>
      <c r="Q1410" s="53"/>
      <c r="R1410" s="53"/>
      <c r="S1410" s="53"/>
      <c r="T1410" s="50"/>
      <c r="U1410" s="51"/>
      <c r="V1410" s="52"/>
      <c r="W1410" s="50"/>
      <c r="X1410" s="51"/>
      <c r="Y1410" s="52"/>
      <c r="Z1410" s="44"/>
      <c r="AA1410" s="44"/>
      <c r="AB1410" s="44"/>
      <c r="AC1410" s="43"/>
    </row>
    <row r="1411" spans="1:29" x14ac:dyDescent="0.15">
      <c r="A1411" s="25"/>
      <c r="C1411" s="29" t="s">
        <v>38</v>
      </c>
      <c r="D1411" s="40">
        <v>5.6776999999999997</v>
      </c>
      <c r="E1411" s="41">
        <v>9.8036999999999992</v>
      </c>
      <c r="F1411" s="42">
        <v>5.3311999999999999</v>
      </c>
      <c r="G1411" s="43">
        <v>5.0638000000000005</v>
      </c>
      <c r="H1411" s="41">
        <v>4.75</v>
      </c>
      <c r="I1411" s="42">
        <v>7.2499999999999991</v>
      </c>
      <c r="J1411" s="42">
        <v>6.75</v>
      </c>
      <c r="K1411" s="42">
        <v>4.75</v>
      </c>
      <c r="L1411" s="42">
        <v>4.5</v>
      </c>
      <c r="M1411" s="43">
        <v>4</v>
      </c>
      <c r="N1411" s="44">
        <v>5.0847999999999995</v>
      </c>
      <c r="O1411" s="44">
        <v>6.2623999999999995</v>
      </c>
      <c r="P1411" s="41">
        <v>7.4941999999999993</v>
      </c>
      <c r="Q1411" s="44">
        <v>6.6276000000000002</v>
      </c>
      <c r="R1411" s="44">
        <v>4.8331999999999997</v>
      </c>
      <c r="S1411" s="44">
        <v>3.1351999999999998</v>
      </c>
      <c r="T1411" s="41">
        <v>4.5298999999999996</v>
      </c>
      <c r="U1411" s="42">
        <v>6.9080000000000004</v>
      </c>
      <c r="V1411" s="43">
        <v>7.3540999999999999</v>
      </c>
      <c r="W1411" s="41">
        <v>4.5994999999999999</v>
      </c>
      <c r="X1411" s="42">
        <v>6.0659000000000001</v>
      </c>
      <c r="Y1411" s="43">
        <v>5.9857000000000005</v>
      </c>
      <c r="Z1411" s="54"/>
      <c r="AA1411" s="54"/>
      <c r="AB1411" s="55"/>
      <c r="AC1411" s="56"/>
    </row>
    <row r="1412" spans="1:29" x14ac:dyDescent="0.15">
      <c r="A1412" s="25"/>
      <c r="C1412" s="29" t="s">
        <v>335</v>
      </c>
      <c r="D1412" s="40">
        <v>94.089399999999998</v>
      </c>
      <c r="E1412" s="41">
        <v>88.9251</v>
      </c>
      <c r="F1412" s="42">
        <v>94.668800000000005</v>
      </c>
      <c r="G1412" s="43">
        <v>94.747699999999995</v>
      </c>
      <c r="H1412" s="41">
        <v>95.25</v>
      </c>
      <c r="I1412" s="42">
        <v>92.25</v>
      </c>
      <c r="J1412" s="42">
        <v>93</v>
      </c>
      <c r="K1412" s="42">
        <v>94.75</v>
      </c>
      <c r="L1412" s="42">
        <v>95.5</v>
      </c>
      <c r="M1412" s="43">
        <v>96</v>
      </c>
      <c r="N1412" s="44">
        <v>94.588200000000001</v>
      </c>
      <c r="O1412" s="44">
        <v>93.5976</v>
      </c>
      <c r="P1412" s="41">
        <v>92.505800000000008</v>
      </c>
      <c r="Q1412" s="44">
        <v>93.150700000000001</v>
      </c>
      <c r="R1412" s="44">
        <v>95.051400000000001</v>
      </c>
      <c r="S1412" s="44">
        <v>96.218899999999991</v>
      </c>
      <c r="T1412" s="41">
        <v>95.113699999999994</v>
      </c>
      <c r="U1412" s="42">
        <v>92.941500000000005</v>
      </c>
      <c r="V1412" s="43">
        <v>92.645899999999997</v>
      </c>
      <c r="W1412" s="41">
        <v>95.400499999999994</v>
      </c>
      <c r="X1412" s="42">
        <v>93.838700000000003</v>
      </c>
      <c r="Y1412" s="43">
        <v>93.517399999999995</v>
      </c>
      <c r="Z1412" s="54"/>
      <c r="AA1412" s="54"/>
      <c r="AB1412" s="55"/>
      <c r="AC1412" s="56"/>
    </row>
    <row r="1413" spans="1:29" x14ac:dyDescent="0.15">
      <c r="A1413" s="25"/>
      <c r="C1413" s="29" t="s">
        <v>545</v>
      </c>
      <c r="D1413" s="40">
        <v>0.23280000000000001</v>
      </c>
      <c r="E1413" s="41">
        <v>1.2711999999999999</v>
      </c>
      <c r="F1413" s="42">
        <v>0</v>
      </c>
      <c r="G1413" s="43">
        <v>0.18860000000000002</v>
      </c>
      <c r="H1413" s="41">
        <v>0</v>
      </c>
      <c r="I1413" s="42">
        <v>0.5</v>
      </c>
      <c r="J1413" s="42">
        <v>0.25</v>
      </c>
      <c r="K1413" s="42">
        <v>0.5</v>
      </c>
      <c r="L1413" s="42">
        <v>0</v>
      </c>
      <c r="M1413" s="43">
        <v>0</v>
      </c>
      <c r="N1413" s="44">
        <v>0.32700000000000001</v>
      </c>
      <c r="O1413" s="44">
        <v>0.13999999999999999</v>
      </c>
      <c r="P1413" s="41">
        <v>0</v>
      </c>
      <c r="Q1413" s="44">
        <v>0.2218</v>
      </c>
      <c r="R1413" s="44">
        <v>0.1153</v>
      </c>
      <c r="S1413" s="44">
        <v>0.64590000000000003</v>
      </c>
      <c r="T1413" s="41">
        <v>0.35639999999999999</v>
      </c>
      <c r="U1413" s="42">
        <v>0.15059999999999998</v>
      </c>
      <c r="V1413" s="43">
        <v>0</v>
      </c>
      <c r="W1413" s="41">
        <v>0</v>
      </c>
      <c r="X1413" s="42">
        <v>9.5500000000000002E-2</v>
      </c>
      <c r="Y1413" s="43">
        <v>0.49690000000000001</v>
      </c>
      <c r="Z1413" s="54"/>
      <c r="AA1413" s="54"/>
      <c r="AB1413" s="55"/>
      <c r="AC1413" s="56"/>
    </row>
    <row r="1414" spans="1:29" x14ac:dyDescent="0.15">
      <c r="A1414" s="25"/>
      <c r="D1414" s="40"/>
      <c r="E1414" s="41"/>
      <c r="F1414" s="42"/>
      <c r="G1414" s="43"/>
      <c r="H1414" s="41"/>
      <c r="I1414" s="42"/>
      <c r="J1414" s="42"/>
      <c r="K1414" s="42"/>
      <c r="L1414" s="42"/>
      <c r="M1414" s="43"/>
      <c r="N1414" s="44"/>
      <c r="O1414" s="44"/>
      <c r="P1414" s="41"/>
      <c r="Q1414" s="44"/>
      <c r="R1414" s="44"/>
      <c r="S1414" s="44"/>
      <c r="T1414" s="41"/>
      <c r="U1414" s="42"/>
      <c r="V1414" s="43"/>
      <c r="W1414" s="41"/>
      <c r="X1414" s="42"/>
      <c r="Y1414" s="43"/>
      <c r="Z1414" s="44"/>
      <c r="AA1414" s="44"/>
      <c r="AB1414" s="44"/>
      <c r="AC1414" s="43"/>
    </row>
    <row r="1415" spans="1:29" ht="42" x14ac:dyDescent="0.15">
      <c r="A1415" s="25"/>
      <c r="B1415" s="24" t="s">
        <v>402</v>
      </c>
      <c r="C1415" s="30" t="s">
        <v>403</v>
      </c>
      <c r="D1415" s="40"/>
      <c r="E1415" s="41"/>
      <c r="F1415" s="42"/>
      <c r="G1415" s="43"/>
      <c r="H1415" s="41"/>
      <c r="I1415" s="42"/>
      <c r="J1415" s="42"/>
      <c r="K1415" s="42"/>
      <c r="L1415" s="42"/>
      <c r="M1415" s="43"/>
      <c r="N1415" s="44"/>
      <c r="O1415" s="44"/>
      <c r="P1415" s="41"/>
      <c r="Q1415" s="44"/>
      <c r="R1415" s="44"/>
      <c r="S1415" s="44"/>
      <c r="T1415" s="41"/>
      <c r="U1415" s="42"/>
      <c r="V1415" s="43"/>
      <c r="W1415" s="41"/>
      <c r="X1415" s="42"/>
      <c r="Y1415" s="43"/>
      <c r="Z1415" s="44"/>
      <c r="AA1415" s="44"/>
      <c r="AB1415" s="44"/>
      <c r="AC1415" s="43"/>
    </row>
    <row r="1416" spans="1:29" x14ac:dyDescent="0.15">
      <c r="A1416" s="25"/>
      <c r="C1416" s="29" t="s">
        <v>38</v>
      </c>
      <c r="D1416" s="40">
        <v>10.1045</v>
      </c>
      <c r="E1416" s="41">
        <v>19.349499999999999</v>
      </c>
      <c r="F1416" s="42">
        <v>8.6079000000000008</v>
      </c>
      <c r="G1416" s="43">
        <v>9.2263000000000002</v>
      </c>
      <c r="H1416" s="41">
        <v>9.75</v>
      </c>
      <c r="I1416" s="42">
        <v>11.75</v>
      </c>
      <c r="J1416" s="42">
        <v>12.25</v>
      </c>
      <c r="K1416" s="42">
        <v>9.25</v>
      </c>
      <c r="L1416" s="42">
        <v>6.25</v>
      </c>
      <c r="M1416" s="43">
        <v>7.2499999999999991</v>
      </c>
      <c r="N1416" s="44">
        <v>10.2859</v>
      </c>
      <c r="O1416" s="44">
        <v>9.9256999999999991</v>
      </c>
      <c r="P1416" s="41">
        <v>6.569</v>
      </c>
      <c r="Q1416" s="44">
        <v>6.4069000000000003</v>
      </c>
      <c r="R1416" s="44">
        <v>11.719799999999999</v>
      </c>
      <c r="S1416" s="44">
        <v>16.665099999999999</v>
      </c>
      <c r="T1416" s="41">
        <v>10.5848</v>
      </c>
      <c r="U1416" s="42">
        <v>11.8215</v>
      </c>
      <c r="V1416" s="43">
        <v>6.9828000000000001</v>
      </c>
      <c r="W1416" s="41">
        <v>5.7556000000000003</v>
      </c>
      <c r="X1416" s="42">
        <v>10.860300000000001</v>
      </c>
      <c r="Y1416" s="43">
        <v>12.005100000000001</v>
      </c>
      <c r="Z1416" s="54"/>
      <c r="AA1416" s="54"/>
      <c r="AB1416" s="55"/>
      <c r="AC1416" s="56"/>
    </row>
    <row r="1417" spans="1:29" x14ac:dyDescent="0.15">
      <c r="A1417" s="25"/>
      <c r="C1417" s="29" t="s">
        <v>335</v>
      </c>
      <c r="D1417" s="40">
        <v>89.605900000000005</v>
      </c>
      <c r="E1417" s="41">
        <v>79.503299999999996</v>
      </c>
      <c r="F1417" s="42">
        <v>91.320900000000009</v>
      </c>
      <c r="G1417" s="43">
        <v>90.498599999999996</v>
      </c>
      <c r="H1417" s="41">
        <v>90</v>
      </c>
      <c r="I1417" s="42">
        <v>88</v>
      </c>
      <c r="J1417" s="42">
        <v>87.75</v>
      </c>
      <c r="K1417" s="42">
        <v>89.5</v>
      </c>
      <c r="L1417" s="42">
        <v>93.75</v>
      </c>
      <c r="M1417" s="43">
        <v>92.75</v>
      </c>
      <c r="N1417" s="44">
        <v>89.188100000000006</v>
      </c>
      <c r="O1417" s="44">
        <v>90.018000000000001</v>
      </c>
      <c r="P1417" s="41">
        <v>93.430999999999997</v>
      </c>
      <c r="Q1417" s="44">
        <v>93.224299999999999</v>
      </c>
      <c r="R1417" s="44">
        <v>87.93419999999999</v>
      </c>
      <c r="S1417" s="44">
        <v>82.882000000000005</v>
      </c>
      <c r="T1417" s="41">
        <v>88.944400000000002</v>
      </c>
      <c r="U1417" s="42">
        <v>88.057000000000002</v>
      </c>
      <c r="V1417" s="43">
        <v>93.017200000000003</v>
      </c>
      <c r="W1417" s="41">
        <v>94.244399999999999</v>
      </c>
      <c r="X1417" s="42">
        <v>88.985600000000005</v>
      </c>
      <c r="Y1417" s="43">
        <v>87.409700000000001</v>
      </c>
      <c r="Z1417" s="54"/>
      <c r="AA1417" s="54"/>
      <c r="AB1417" s="55"/>
      <c r="AC1417" s="56"/>
    </row>
    <row r="1418" spans="1:29" x14ac:dyDescent="0.15">
      <c r="A1418" s="25"/>
      <c r="C1418" s="29" t="s">
        <v>545</v>
      </c>
      <c r="D1418" s="40">
        <v>0.28949999999999998</v>
      </c>
      <c r="E1418" s="41">
        <v>1.1472</v>
      </c>
      <c r="F1418" s="42">
        <v>7.1199999999999999E-2</v>
      </c>
      <c r="G1418" s="43">
        <v>0.27499999999999997</v>
      </c>
      <c r="H1418" s="41">
        <v>0.25</v>
      </c>
      <c r="I1418" s="42">
        <v>0.25</v>
      </c>
      <c r="J1418" s="42">
        <v>0</v>
      </c>
      <c r="K1418" s="42">
        <v>1.25</v>
      </c>
      <c r="L1418" s="42">
        <v>0</v>
      </c>
      <c r="M1418" s="43">
        <v>0</v>
      </c>
      <c r="N1418" s="44">
        <v>0.52600000000000002</v>
      </c>
      <c r="O1418" s="44">
        <v>5.6300000000000003E-2</v>
      </c>
      <c r="P1418" s="41">
        <v>0</v>
      </c>
      <c r="Q1418" s="44">
        <v>0.36879999999999996</v>
      </c>
      <c r="R1418" s="44">
        <v>0.34599999999999997</v>
      </c>
      <c r="S1418" s="44">
        <v>0.45290000000000002</v>
      </c>
      <c r="T1418" s="41">
        <v>0.47080000000000005</v>
      </c>
      <c r="U1418" s="42">
        <v>0.1215</v>
      </c>
      <c r="V1418" s="43">
        <v>0</v>
      </c>
      <c r="W1418" s="41">
        <v>0</v>
      </c>
      <c r="X1418" s="42">
        <v>0.15410000000000001</v>
      </c>
      <c r="Y1418" s="43">
        <v>0.58510000000000006</v>
      </c>
      <c r="Z1418" s="54"/>
      <c r="AA1418" s="54"/>
      <c r="AB1418" s="55"/>
      <c r="AC1418" s="56"/>
    </row>
    <row r="1419" spans="1:29" x14ac:dyDescent="0.15">
      <c r="A1419" s="25"/>
      <c r="D1419" s="40"/>
      <c r="E1419" s="50"/>
      <c r="F1419" s="51"/>
      <c r="G1419" s="52"/>
      <c r="H1419" s="50"/>
      <c r="I1419" s="51"/>
      <c r="J1419" s="51"/>
      <c r="K1419" s="51"/>
      <c r="L1419" s="51"/>
      <c r="M1419" s="52"/>
      <c r="N1419" s="53"/>
      <c r="O1419" s="53"/>
      <c r="P1419" s="50"/>
      <c r="Q1419" s="53"/>
      <c r="R1419" s="53"/>
      <c r="S1419" s="53"/>
      <c r="T1419" s="50"/>
      <c r="U1419" s="51"/>
      <c r="V1419" s="52"/>
      <c r="W1419" s="50"/>
      <c r="X1419" s="51"/>
      <c r="Y1419" s="52"/>
      <c r="Z1419" s="44"/>
      <c r="AA1419" s="44"/>
      <c r="AB1419" s="44"/>
      <c r="AC1419" s="43"/>
    </row>
    <row r="1420" spans="1:29" ht="42" x14ac:dyDescent="0.15">
      <c r="A1420" s="25"/>
      <c r="B1420" s="24" t="s">
        <v>404</v>
      </c>
      <c r="C1420" s="30" t="s">
        <v>405</v>
      </c>
      <c r="D1420" s="40"/>
      <c r="E1420" s="41"/>
      <c r="F1420" s="42"/>
      <c r="G1420" s="43"/>
      <c r="H1420" s="41"/>
      <c r="I1420" s="42"/>
      <c r="J1420" s="42"/>
      <c r="K1420" s="42"/>
      <c r="L1420" s="42"/>
      <c r="M1420" s="43"/>
      <c r="N1420" s="44"/>
      <c r="O1420" s="44"/>
      <c r="P1420" s="41"/>
      <c r="Q1420" s="44"/>
      <c r="R1420" s="44"/>
      <c r="S1420" s="44"/>
      <c r="T1420" s="41"/>
      <c r="U1420" s="42"/>
      <c r="V1420" s="43"/>
      <c r="W1420" s="41"/>
      <c r="X1420" s="42"/>
      <c r="Y1420" s="43"/>
      <c r="Z1420" s="44"/>
      <c r="AA1420" s="44"/>
      <c r="AB1420" s="44"/>
      <c r="AC1420" s="43"/>
    </row>
    <row r="1421" spans="1:29" x14ac:dyDescent="0.15">
      <c r="A1421" s="25"/>
      <c r="C1421" s="29" t="s">
        <v>38</v>
      </c>
      <c r="D1421" s="40">
        <v>5.1457000000000006</v>
      </c>
      <c r="E1421" s="41">
        <v>8.4235000000000007</v>
      </c>
      <c r="F1421" s="42">
        <v>4.2149999999999999</v>
      </c>
      <c r="G1421" s="43">
        <v>5.1265000000000001</v>
      </c>
      <c r="H1421" s="41">
        <v>3</v>
      </c>
      <c r="I1421" s="42">
        <v>7.5</v>
      </c>
      <c r="J1421" s="42">
        <v>7.0000000000000009</v>
      </c>
      <c r="K1421" s="42">
        <v>4.75</v>
      </c>
      <c r="L1421" s="42">
        <v>4</v>
      </c>
      <c r="M1421" s="43">
        <v>3</v>
      </c>
      <c r="N1421" s="44">
        <v>6.0232999999999999</v>
      </c>
      <c r="O1421" s="44">
        <v>4.2803000000000004</v>
      </c>
      <c r="P1421" s="41">
        <v>5.3639000000000001</v>
      </c>
      <c r="Q1421" s="44">
        <v>4.5507999999999997</v>
      </c>
      <c r="R1421" s="44">
        <v>5.2417999999999996</v>
      </c>
      <c r="S1421" s="44">
        <v>4.9012000000000002</v>
      </c>
      <c r="T1421" s="41">
        <v>5.2614000000000001</v>
      </c>
      <c r="U1421" s="42">
        <v>6.2187999999999999</v>
      </c>
      <c r="V1421" s="43">
        <v>3.6748999999999996</v>
      </c>
      <c r="W1421" s="41">
        <v>3.6277999999999997</v>
      </c>
      <c r="X1421" s="42">
        <v>5.6266999999999996</v>
      </c>
      <c r="Y1421" s="43">
        <v>5.6195000000000004</v>
      </c>
      <c r="Z1421" s="54"/>
      <c r="AA1421" s="54"/>
      <c r="AB1421" s="55"/>
      <c r="AC1421" s="56"/>
    </row>
    <row r="1422" spans="1:29" x14ac:dyDescent="0.15">
      <c r="A1422" s="25"/>
      <c r="C1422" s="29" t="s">
        <v>335</v>
      </c>
      <c r="D1422" s="40">
        <v>94.649900000000002</v>
      </c>
      <c r="E1422" s="41">
        <v>90.940899999999999</v>
      </c>
      <c r="F1422" s="42">
        <v>95.784999999999997</v>
      </c>
      <c r="G1422" s="43">
        <v>94.598399999999998</v>
      </c>
      <c r="H1422" s="41">
        <v>96.75</v>
      </c>
      <c r="I1422" s="42">
        <v>92.25</v>
      </c>
      <c r="J1422" s="42">
        <v>93</v>
      </c>
      <c r="K1422" s="42">
        <v>94.75</v>
      </c>
      <c r="L1422" s="42">
        <v>96</v>
      </c>
      <c r="M1422" s="43">
        <v>97</v>
      </c>
      <c r="N1422" s="44">
        <v>93.564999999999998</v>
      </c>
      <c r="O1422" s="44">
        <v>95.719700000000003</v>
      </c>
      <c r="P1422" s="41">
        <v>94.636099999999999</v>
      </c>
      <c r="Q1422" s="44">
        <v>95.080399999999997</v>
      </c>
      <c r="R1422" s="44">
        <v>94.642899999999997</v>
      </c>
      <c r="S1422" s="44">
        <v>94.775800000000004</v>
      </c>
      <c r="T1422" s="41">
        <v>94.37</v>
      </c>
      <c r="U1422" s="42">
        <v>93.781199999999998</v>
      </c>
      <c r="V1422" s="43">
        <v>96.325099999999992</v>
      </c>
      <c r="W1422" s="41">
        <v>96.372199999999992</v>
      </c>
      <c r="X1422" s="42">
        <v>94.3733</v>
      </c>
      <c r="Y1422" s="43">
        <v>93.866600000000005</v>
      </c>
      <c r="Z1422" s="54"/>
      <c r="AA1422" s="54"/>
      <c r="AB1422" s="55"/>
      <c r="AC1422" s="56"/>
    </row>
    <row r="1423" spans="1:29" x14ac:dyDescent="0.15">
      <c r="A1423" s="25"/>
      <c r="C1423" s="29" t="s">
        <v>545</v>
      </c>
      <c r="D1423" s="40">
        <v>0.20449999999999999</v>
      </c>
      <c r="E1423" s="41">
        <v>0.63559999999999994</v>
      </c>
      <c r="F1423" s="42">
        <v>0</v>
      </c>
      <c r="G1423" s="43">
        <v>0.27499999999999997</v>
      </c>
      <c r="H1423" s="41">
        <v>0.25</v>
      </c>
      <c r="I1423" s="42">
        <v>0.25</v>
      </c>
      <c r="J1423" s="42">
        <v>0</v>
      </c>
      <c r="K1423" s="42">
        <v>0.5</v>
      </c>
      <c r="L1423" s="42">
        <v>0</v>
      </c>
      <c r="M1423" s="43">
        <v>0</v>
      </c>
      <c r="N1423" s="44">
        <v>0.4118</v>
      </c>
      <c r="O1423" s="44">
        <v>0</v>
      </c>
      <c r="P1423" s="41">
        <v>0</v>
      </c>
      <c r="Q1423" s="44">
        <v>0.36879999999999996</v>
      </c>
      <c r="R1423" s="44">
        <v>0.1153</v>
      </c>
      <c r="S1423" s="44">
        <v>0.32290000000000002</v>
      </c>
      <c r="T1423" s="41">
        <v>0.36859999999999998</v>
      </c>
      <c r="U1423" s="42">
        <v>0</v>
      </c>
      <c r="V1423" s="43">
        <v>0</v>
      </c>
      <c r="W1423" s="41">
        <v>0</v>
      </c>
      <c r="X1423" s="42">
        <v>0</v>
      </c>
      <c r="Y1423" s="43">
        <v>0.51390000000000002</v>
      </c>
      <c r="Z1423" s="54"/>
      <c r="AA1423" s="54"/>
      <c r="AB1423" s="55"/>
      <c r="AC1423" s="56"/>
    </row>
    <row r="1424" spans="1:29" x14ac:dyDescent="0.15">
      <c r="A1424" s="25"/>
      <c r="D1424" s="40"/>
      <c r="E1424" s="41"/>
      <c r="F1424" s="42"/>
      <c r="G1424" s="43"/>
      <c r="H1424" s="41"/>
      <c r="I1424" s="42"/>
      <c r="J1424" s="42"/>
      <c r="K1424" s="42"/>
      <c r="L1424" s="42"/>
      <c r="M1424" s="43"/>
      <c r="N1424" s="44"/>
      <c r="O1424" s="44"/>
      <c r="P1424" s="41"/>
      <c r="Q1424" s="44"/>
      <c r="R1424" s="44"/>
      <c r="S1424" s="44"/>
      <c r="T1424" s="41"/>
      <c r="U1424" s="42"/>
      <c r="V1424" s="43"/>
      <c r="W1424" s="41"/>
      <c r="X1424" s="42"/>
      <c r="Y1424" s="43"/>
      <c r="Z1424" s="44"/>
      <c r="AA1424" s="44"/>
      <c r="AB1424" s="44"/>
      <c r="AC1424" s="43"/>
    </row>
    <row r="1425" spans="1:29" ht="42" x14ac:dyDescent="0.15">
      <c r="A1425" s="25"/>
      <c r="B1425" s="24" t="s">
        <v>406</v>
      </c>
      <c r="C1425" s="30" t="s">
        <v>407</v>
      </c>
      <c r="D1425" s="40"/>
      <c r="E1425" s="41"/>
      <c r="F1425" s="42"/>
      <c r="G1425" s="43"/>
      <c r="H1425" s="41"/>
      <c r="I1425" s="42"/>
      <c r="J1425" s="42"/>
      <c r="K1425" s="42"/>
      <c r="L1425" s="42"/>
      <c r="M1425" s="43"/>
      <c r="N1425" s="44"/>
      <c r="O1425" s="44"/>
      <c r="P1425" s="41"/>
      <c r="Q1425" s="44"/>
      <c r="R1425" s="44"/>
      <c r="S1425" s="44"/>
      <c r="T1425" s="41"/>
      <c r="U1425" s="42"/>
      <c r="V1425" s="43"/>
      <c r="W1425" s="41"/>
      <c r="X1425" s="42"/>
      <c r="Y1425" s="43"/>
      <c r="Z1425" s="44"/>
      <c r="AA1425" s="44"/>
      <c r="AB1425" s="44"/>
      <c r="AC1425" s="43"/>
    </row>
    <row r="1426" spans="1:29" x14ac:dyDescent="0.15">
      <c r="A1426" s="25"/>
      <c r="C1426" s="29" t="s">
        <v>38</v>
      </c>
      <c r="D1426" s="40">
        <v>3.3538999999999999</v>
      </c>
      <c r="E1426" s="41">
        <v>5.3129999999999997</v>
      </c>
      <c r="F1426" s="42">
        <v>2.0750000000000002</v>
      </c>
      <c r="G1426" s="43">
        <v>3.9065999999999996</v>
      </c>
      <c r="H1426" s="41">
        <v>0.5</v>
      </c>
      <c r="I1426" s="42">
        <v>6.5</v>
      </c>
      <c r="J1426" s="42">
        <v>5.25</v>
      </c>
      <c r="K1426" s="42">
        <v>3.75</v>
      </c>
      <c r="L1426" s="42">
        <v>1.25</v>
      </c>
      <c r="M1426" s="43">
        <v>1.5</v>
      </c>
      <c r="N1426" s="44">
        <v>3.7265000000000001</v>
      </c>
      <c r="O1426" s="44">
        <v>2.9864999999999999</v>
      </c>
      <c r="P1426" s="41">
        <v>4.9291999999999998</v>
      </c>
      <c r="Q1426" s="44">
        <v>3.0171000000000001</v>
      </c>
      <c r="R1426" s="44">
        <v>3.7934000000000001</v>
      </c>
      <c r="S1426" s="44">
        <v>1.5994000000000002</v>
      </c>
      <c r="T1426" s="41">
        <v>2.6026000000000002</v>
      </c>
      <c r="U1426" s="42">
        <v>5.3490000000000002</v>
      </c>
      <c r="V1426" s="43">
        <v>3.1350999999999996</v>
      </c>
      <c r="W1426" s="41">
        <v>3.7767000000000004</v>
      </c>
      <c r="X1426" s="42">
        <v>3.7295000000000003</v>
      </c>
      <c r="Y1426" s="43">
        <v>2.7845</v>
      </c>
      <c r="Z1426" s="54"/>
      <c r="AA1426" s="54"/>
      <c r="AB1426" s="55"/>
      <c r="AC1426" s="56"/>
    </row>
    <row r="1427" spans="1:29" x14ac:dyDescent="0.15">
      <c r="A1427" s="25"/>
      <c r="C1427" s="29" t="s">
        <v>335</v>
      </c>
      <c r="D1427" s="40">
        <v>96.249499999999998</v>
      </c>
      <c r="E1427" s="41">
        <v>92.830500000000001</v>
      </c>
      <c r="F1427" s="42">
        <v>97.782600000000002</v>
      </c>
      <c r="G1427" s="43">
        <v>95.818399999999997</v>
      </c>
      <c r="H1427" s="41">
        <v>99</v>
      </c>
      <c r="I1427" s="42">
        <v>93.25</v>
      </c>
      <c r="J1427" s="42">
        <v>94.75</v>
      </c>
      <c r="K1427" s="42">
        <v>95.25</v>
      </c>
      <c r="L1427" s="42">
        <v>98.25</v>
      </c>
      <c r="M1427" s="43">
        <v>98.5</v>
      </c>
      <c r="N1427" s="44">
        <v>95.591899999999995</v>
      </c>
      <c r="O1427" s="44">
        <v>96.898099999999999</v>
      </c>
      <c r="P1427" s="41">
        <v>94.954999999999998</v>
      </c>
      <c r="Q1427" s="44">
        <v>96.143799999999999</v>
      </c>
      <c r="R1427" s="44">
        <v>95.973100000000002</v>
      </c>
      <c r="S1427" s="44">
        <v>98.077600000000004</v>
      </c>
      <c r="T1427" s="41">
        <v>96.786000000000001</v>
      </c>
      <c r="U1427" s="42">
        <v>94.526499999999999</v>
      </c>
      <c r="V1427" s="43">
        <v>96.730599999999995</v>
      </c>
      <c r="W1427" s="41">
        <v>96.223299999999995</v>
      </c>
      <c r="X1427" s="42">
        <v>96.193399999999997</v>
      </c>
      <c r="Y1427" s="43">
        <v>96.290099999999995</v>
      </c>
      <c r="Z1427" s="54"/>
      <c r="AA1427" s="54"/>
      <c r="AB1427" s="55"/>
      <c r="AC1427" s="56"/>
    </row>
    <row r="1428" spans="1:29" x14ac:dyDescent="0.15">
      <c r="A1428" s="25"/>
      <c r="C1428" s="29" t="s">
        <v>545</v>
      </c>
      <c r="D1428" s="40">
        <v>0.39660000000000001</v>
      </c>
      <c r="E1428" s="41">
        <v>1.8565000000000003</v>
      </c>
      <c r="F1428" s="42">
        <v>0.1424</v>
      </c>
      <c r="G1428" s="43">
        <v>0.27499999999999997</v>
      </c>
      <c r="H1428" s="41">
        <v>0.5</v>
      </c>
      <c r="I1428" s="42">
        <v>0.25</v>
      </c>
      <c r="J1428" s="42">
        <v>0</v>
      </c>
      <c r="K1428" s="42">
        <v>1</v>
      </c>
      <c r="L1428" s="42">
        <v>0.5</v>
      </c>
      <c r="M1428" s="43">
        <v>0</v>
      </c>
      <c r="N1428" s="44">
        <v>0.68159999999999998</v>
      </c>
      <c r="O1428" s="44">
        <v>0.11550000000000001</v>
      </c>
      <c r="P1428" s="41">
        <v>0.1157</v>
      </c>
      <c r="Q1428" s="44">
        <v>0.83909999999999996</v>
      </c>
      <c r="R1428" s="44">
        <v>0.23349999999999999</v>
      </c>
      <c r="S1428" s="44">
        <v>0.32290000000000002</v>
      </c>
      <c r="T1428" s="41">
        <v>0.61139999999999994</v>
      </c>
      <c r="U1428" s="42">
        <v>0.12459999999999999</v>
      </c>
      <c r="V1428" s="43">
        <v>0.1343</v>
      </c>
      <c r="W1428" s="41">
        <v>0</v>
      </c>
      <c r="X1428" s="42">
        <v>7.7100000000000002E-2</v>
      </c>
      <c r="Y1428" s="43">
        <v>0.9254</v>
      </c>
      <c r="Z1428" s="54"/>
      <c r="AA1428" s="54"/>
      <c r="AB1428" s="55"/>
      <c r="AC1428" s="56"/>
    </row>
    <row r="1429" spans="1:29" x14ac:dyDescent="0.15">
      <c r="A1429" s="25"/>
      <c r="D1429" s="40"/>
      <c r="E1429" s="41"/>
      <c r="F1429" s="42"/>
      <c r="G1429" s="43"/>
      <c r="H1429" s="41"/>
      <c r="I1429" s="42"/>
      <c r="J1429" s="42"/>
      <c r="K1429" s="42"/>
      <c r="L1429" s="42"/>
      <c r="M1429" s="43"/>
      <c r="N1429" s="44"/>
      <c r="O1429" s="44"/>
      <c r="P1429" s="41"/>
      <c r="Q1429" s="44"/>
      <c r="R1429" s="44"/>
      <c r="S1429" s="44"/>
      <c r="T1429" s="41"/>
      <c r="U1429" s="42"/>
      <c r="V1429" s="43"/>
      <c r="W1429" s="41"/>
      <c r="X1429" s="42"/>
      <c r="Y1429" s="43"/>
      <c r="Z1429" s="44"/>
      <c r="AA1429" s="44"/>
      <c r="AB1429" s="44"/>
      <c r="AC1429" s="43"/>
    </row>
    <row r="1430" spans="1:29" ht="42" x14ac:dyDescent="0.15">
      <c r="A1430" s="25"/>
      <c r="B1430" s="24" t="s">
        <v>408</v>
      </c>
      <c r="C1430" s="30" t="s">
        <v>409</v>
      </c>
      <c r="D1430" s="40"/>
      <c r="E1430" s="41"/>
      <c r="F1430" s="42"/>
      <c r="G1430" s="43"/>
      <c r="H1430" s="41"/>
      <c r="I1430" s="42"/>
      <c r="J1430" s="42"/>
      <c r="K1430" s="42"/>
      <c r="L1430" s="42"/>
      <c r="M1430" s="43"/>
      <c r="N1430" s="44"/>
      <c r="O1430" s="44"/>
      <c r="P1430" s="41"/>
      <c r="Q1430" s="44"/>
      <c r="R1430" s="44"/>
      <c r="S1430" s="44"/>
      <c r="T1430" s="41"/>
      <c r="U1430" s="42"/>
      <c r="V1430" s="43"/>
      <c r="W1430" s="41"/>
      <c r="X1430" s="42"/>
      <c r="Y1430" s="43"/>
      <c r="Z1430" s="44"/>
      <c r="AA1430" s="44"/>
      <c r="AB1430" s="44"/>
      <c r="AC1430" s="43"/>
    </row>
    <row r="1431" spans="1:29" x14ac:dyDescent="0.15">
      <c r="A1431" s="25"/>
      <c r="C1431" s="29" t="s">
        <v>38</v>
      </c>
      <c r="D1431" s="40">
        <v>3.1042000000000001</v>
      </c>
      <c r="E1431" s="41">
        <v>4.8392999999999997</v>
      </c>
      <c r="F1431" s="42">
        <v>2.1474000000000002</v>
      </c>
      <c r="G1431" s="43">
        <v>3.5145999999999997</v>
      </c>
      <c r="H1431" s="41">
        <v>1.5</v>
      </c>
      <c r="I1431" s="42">
        <v>5.75</v>
      </c>
      <c r="J1431" s="42">
        <v>4</v>
      </c>
      <c r="K1431" s="42">
        <v>2.75</v>
      </c>
      <c r="L1431" s="42">
        <v>0.75</v>
      </c>
      <c r="M1431" s="43">
        <v>1.5</v>
      </c>
      <c r="N1431" s="44">
        <v>3.8172999999999999</v>
      </c>
      <c r="O1431" s="44">
        <v>2.4009999999999998</v>
      </c>
      <c r="P1431" s="41">
        <v>4.1025999999999998</v>
      </c>
      <c r="Q1431" s="44">
        <v>3.2873999999999999</v>
      </c>
      <c r="R1431" s="44">
        <v>3.3473000000000002</v>
      </c>
      <c r="S1431" s="44">
        <v>1.5313999999999999</v>
      </c>
      <c r="T1431" s="41">
        <v>2.6817000000000002</v>
      </c>
      <c r="U1431" s="42">
        <v>4.4838000000000005</v>
      </c>
      <c r="V1431" s="43">
        <v>2.7010000000000001</v>
      </c>
      <c r="W1431" s="41">
        <v>2.8001999999999998</v>
      </c>
      <c r="X1431" s="42">
        <v>3.6421000000000001</v>
      </c>
      <c r="Y1431" s="43">
        <v>2.8053000000000003</v>
      </c>
      <c r="Z1431" s="54"/>
      <c r="AA1431" s="54"/>
      <c r="AB1431" s="55"/>
      <c r="AC1431" s="56"/>
    </row>
    <row r="1432" spans="1:29" x14ac:dyDescent="0.15">
      <c r="A1432" s="25"/>
      <c r="C1432" s="29" t="s">
        <v>335</v>
      </c>
      <c r="D1432" s="40">
        <v>83.929500000000004</v>
      </c>
      <c r="E1432" s="41">
        <v>79.749499999999998</v>
      </c>
      <c r="F1432" s="42">
        <v>83.7136</v>
      </c>
      <c r="G1432" s="43">
        <v>84.939399999999992</v>
      </c>
      <c r="H1432" s="41">
        <v>86.75</v>
      </c>
      <c r="I1432" s="42">
        <v>81.25</v>
      </c>
      <c r="J1432" s="42">
        <v>87.5</v>
      </c>
      <c r="K1432" s="42">
        <v>73</v>
      </c>
      <c r="L1432" s="42">
        <v>85.5</v>
      </c>
      <c r="M1432" s="43">
        <v>95.25</v>
      </c>
      <c r="N1432" s="44">
        <v>82.048000000000002</v>
      </c>
      <c r="O1432" s="44">
        <v>85.784999999999997</v>
      </c>
      <c r="P1432" s="41">
        <v>82.92110000000001</v>
      </c>
      <c r="Q1432" s="44">
        <v>81.907600000000002</v>
      </c>
      <c r="R1432" s="44">
        <v>84.255700000000004</v>
      </c>
      <c r="S1432" s="44">
        <v>87.022000000000006</v>
      </c>
      <c r="T1432" s="41">
        <v>83.431599999999989</v>
      </c>
      <c r="U1432" s="42">
        <v>85.703199999999995</v>
      </c>
      <c r="V1432" s="43">
        <v>83.218800000000002</v>
      </c>
      <c r="W1432" s="41">
        <v>82.957400000000007</v>
      </c>
      <c r="X1432" s="42">
        <v>85.108199999999997</v>
      </c>
      <c r="Y1432" s="43">
        <v>83.467799999999997</v>
      </c>
      <c r="Z1432" s="54"/>
      <c r="AA1432" s="54"/>
      <c r="AB1432" s="55"/>
      <c r="AC1432" s="56"/>
    </row>
    <row r="1433" spans="1:29" x14ac:dyDescent="0.15">
      <c r="A1433" s="25"/>
      <c r="C1433" s="29" t="s">
        <v>545</v>
      </c>
      <c r="D1433" s="40">
        <v>12.9663</v>
      </c>
      <c r="E1433" s="41">
        <v>15.411199999999999</v>
      </c>
      <c r="F1433" s="42">
        <v>14.138999999999999</v>
      </c>
      <c r="G1433" s="43">
        <v>11.545999999999999</v>
      </c>
      <c r="H1433" s="41">
        <v>11.75</v>
      </c>
      <c r="I1433" s="42">
        <v>13</v>
      </c>
      <c r="J1433" s="42">
        <v>8.5</v>
      </c>
      <c r="K1433" s="42">
        <v>24.25</v>
      </c>
      <c r="L1433" s="42">
        <v>13.750000000000002</v>
      </c>
      <c r="M1433" s="43">
        <v>3.25</v>
      </c>
      <c r="N1433" s="44">
        <v>14.1347</v>
      </c>
      <c r="O1433" s="44">
        <v>11.8141</v>
      </c>
      <c r="P1433" s="41">
        <v>12.976299999999998</v>
      </c>
      <c r="Q1433" s="44">
        <v>14.804999999999998</v>
      </c>
      <c r="R1433" s="44">
        <v>12.397</v>
      </c>
      <c r="S1433" s="44">
        <v>11.4466</v>
      </c>
      <c r="T1433" s="41">
        <v>13.886799999999999</v>
      </c>
      <c r="U1433" s="42">
        <v>9.8129999999999988</v>
      </c>
      <c r="V1433" s="43">
        <v>14.080200000000001</v>
      </c>
      <c r="W1433" s="41">
        <v>14.2425</v>
      </c>
      <c r="X1433" s="42">
        <v>11.249700000000001</v>
      </c>
      <c r="Y1433" s="43">
        <v>13.726900000000001</v>
      </c>
      <c r="Z1433" s="54"/>
      <c r="AA1433" s="54"/>
      <c r="AB1433" s="55"/>
      <c r="AC1433" s="56"/>
    </row>
    <row r="1434" spans="1:29" x14ac:dyDescent="0.15">
      <c r="A1434" s="25"/>
      <c r="D1434" s="40"/>
      <c r="E1434" s="41"/>
      <c r="F1434" s="42"/>
      <c r="G1434" s="43"/>
      <c r="H1434" s="41"/>
      <c r="I1434" s="42"/>
      <c r="J1434" s="42"/>
      <c r="K1434" s="42"/>
      <c r="L1434" s="42"/>
      <c r="M1434" s="43"/>
      <c r="N1434" s="44"/>
      <c r="O1434" s="44"/>
      <c r="P1434" s="41"/>
      <c r="Q1434" s="44"/>
      <c r="R1434" s="44"/>
      <c r="S1434" s="44"/>
      <c r="T1434" s="41"/>
      <c r="U1434" s="42"/>
      <c r="V1434" s="43"/>
      <c r="W1434" s="41"/>
      <c r="X1434" s="42"/>
      <c r="Y1434" s="43"/>
      <c r="Z1434" s="44"/>
      <c r="AA1434" s="44"/>
      <c r="AB1434" s="44"/>
      <c r="AC1434" s="43"/>
    </row>
    <row r="1435" spans="1:29" ht="28" x14ac:dyDescent="0.15">
      <c r="A1435" s="25"/>
      <c r="B1435" s="24" t="s">
        <v>410</v>
      </c>
      <c r="C1435" s="30" t="s">
        <v>411</v>
      </c>
      <c r="D1435" s="40"/>
      <c r="E1435" s="41"/>
      <c r="F1435" s="42"/>
      <c r="G1435" s="43"/>
      <c r="H1435" s="41"/>
      <c r="I1435" s="42"/>
      <c r="J1435" s="42"/>
      <c r="K1435" s="42"/>
      <c r="L1435" s="42"/>
      <c r="M1435" s="43"/>
      <c r="N1435" s="44"/>
      <c r="O1435" s="44"/>
      <c r="P1435" s="41"/>
      <c r="Q1435" s="44"/>
      <c r="R1435" s="44"/>
      <c r="S1435" s="44"/>
      <c r="T1435" s="41"/>
      <c r="U1435" s="42"/>
      <c r="V1435" s="43"/>
      <c r="W1435" s="41"/>
      <c r="X1435" s="42"/>
      <c r="Y1435" s="43"/>
      <c r="Z1435" s="44"/>
      <c r="AA1435" s="44"/>
      <c r="AB1435" s="44"/>
      <c r="AC1435" s="43"/>
    </row>
    <row r="1436" spans="1:29" x14ac:dyDescent="0.15">
      <c r="A1436" s="25"/>
      <c r="C1436" s="29" t="s">
        <v>780</v>
      </c>
      <c r="D1436" s="40">
        <v>18.959400000000002</v>
      </c>
      <c r="E1436" s="41">
        <v>20.6952</v>
      </c>
      <c r="F1436" s="42">
        <v>18.371299999999998</v>
      </c>
      <c r="G1436" s="43">
        <v>19.040199999999999</v>
      </c>
      <c r="H1436" s="41">
        <v>16</v>
      </c>
      <c r="I1436" s="42">
        <v>19.75</v>
      </c>
      <c r="J1436" s="42">
        <v>27.500000000000004</v>
      </c>
      <c r="K1436" s="42">
        <v>14.499999999999998</v>
      </c>
      <c r="L1436" s="42">
        <v>16.5</v>
      </c>
      <c r="M1436" s="43">
        <v>26.25</v>
      </c>
      <c r="N1436" s="44">
        <v>20.113</v>
      </c>
      <c r="O1436" s="44">
        <v>17.8218</v>
      </c>
      <c r="P1436" s="41">
        <v>17.822199999999999</v>
      </c>
      <c r="Q1436" s="44">
        <v>19.448799999999999</v>
      </c>
      <c r="R1436" s="44">
        <v>17.448</v>
      </c>
      <c r="S1436" s="44">
        <v>21.036200000000001</v>
      </c>
      <c r="T1436" s="41">
        <v>20.129300000000001</v>
      </c>
      <c r="U1436" s="42">
        <v>17.185700000000001</v>
      </c>
      <c r="V1436" s="43">
        <v>17.915800000000001</v>
      </c>
      <c r="W1436" s="41">
        <v>16.916800000000002</v>
      </c>
      <c r="X1436" s="42">
        <v>21.5473</v>
      </c>
      <c r="Y1436" s="43">
        <v>17.8874</v>
      </c>
      <c r="Z1436" s="54"/>
      <c r="AA1436" s="54"/>
      <c r="AB1436" s="55"/>
      <c r="AC1436" s="56"/>
    </row>
    <row r="1437" spans="1:29" x14ac:dyDescent="0.15">
      <c r="A1437" s="25"/>
      <c r="C1437" s="29" t="s">
        <v>781</v>
      </c>
      <c r="D1437" s="40">
        <v>12.5855</v>
      </c>
      <c r="E1437" s="41">
        <v>15.0708</v>
      </c>
      <c r="F1437" s="42">
        <v>13.650799999999998</v>
      </c>
      <c r="G1437" s="43">
        <v>11.169</v>
      </c>
      <c r="H1437" s="41">
        <v>12.75</v>
      </c>
      <c r="I1437" s="42">
        <v>14.499999999999998</v>
      </c>
      <c r="J1437" s="42">
        <v>12</v>
      </c>
      <c r="K1437" s="42">
        <v>9.25</v>
      </c>
      <c r="L1437" s="42">
        <v>13.25</v>
      </c>
      <c r="M1437" s="43">
        <v>7.2499999999999991</v>
      </c>
      <c r="N1437" s="44">
        <v>10.8857</v>
      </c>
      <c r="O1437" s="44">
        <v>14.261799999999999</v>
      </c>
      <c r="P1437" s="41">
        <v>16.107299999999999</v>
      </c>
      <c r="Q1437" s="44">
        <v>11.9605</v>
      </c>
      <c r="R1437" s="44">
        <v>10.9787</v>
      </c>
      <c r="S1437" s="44">
        <v>11.5158</v>
      </c>
      <c r="T1437" s="41">
        <v>12.4076</v>
      </c>
      <c r="U1437" s="42">
        <v>12.682399999999999</v>
      </c>
      <c r="V1437" s="43">
        <v>12.991800000000001</v>
      </c>
      <c r="W1437" s="41">
        <v>9.6690000000000005</v>
      </c>
      <c r="X1437" s="42">
        <v>14.421999999999999</v>
      </c>
      <c r="Y1437" s="43">
        <v>12.671399999999998</v>
      </c>
      <c r="Z1437" s="54"/>
      <c r="AA1437" s="54"/>
      <c r="AB1437" s="55"/>
      <c r="AC1437" s="56"/>
    </row>
    <row r="1438" spans="1:29" ht="28" x14ac:dyDescent="0.15">
      <c r="A1438" s="25"/>
      <c r="C1438" s="29" t="s">
        <v>782</v>
      </c>
      <c r="D1438" s="40">
        <v>68.184599999999989</v>
      </c>
      <c r="E1438" s="41">
        <v>63.598399999999998</v>
      </c>
      <c r="F1438" s="42">
        <v>67.691400000000002</v>
      </c>
      <c r="G1438" s="43">
        <v>69.614699999999999</v>
      </c>
      <c r="H1438" s="41">
        <v>71.25</v>
      </c>
      <c r="I1438" s="42">
        <v>65.5</v>
      </c>
      <c r="J1438" s="42">
        <v>60.5</v>
      </c>
      <c r="K1438" s="42">
        <v>75</v>
      </c>
      <c r="L1438" s="42">
        <v>69.75</v>
      </c>
      <c r="M1438" s="43">
        <v>66.5</v>
      </c>
      <c r="N1438" s="44">
        <v>68.7714</v>
      </c>
      <c r="O1438" s="44">
        <v>67.605999999999995</v>
      </c>
      <c r="P1438" s="41">
        <v>66.070399999999992</v>
      </c>
      <c r="Q1438" s="44">
        <v>68.293599999999998</v>
      </c>
      <c r="R1438" s="44">
        <v>70.934899999999999</v>
      </c>
      <c r="S1438" s="44">
        <v>67.317999999999998</v>
      </c>
      <c r="T1438" s="41">
        <v>67.077799999999996</v>
      </c>
      <c r="U1438" s="42">
        <v>69.888799999999989</v>
      </c>
      <c r="V1438" s="43">
        <v>69.092399999999998</v>
      </c>
      <c r="W1438" s="41">
        <v>73.168999999999997</v>
      </c>
      <c r="X1438" s="42">
        <v>63.762099999999997</v>
      </c>
      <c r="Y1438" s="43">
        <v>69.152499999999989</v>
      </c>
      <c r="Z1438" s="54"/>
      <c r="AA1438" s="54"/>
      <c r="AB1438" s="55"/>
      <c r="AC1438" s="56"/>
    </row>
    <row r="1439" spans="1:29" x14ac:dyDescent="0.15">
      <c r="A1439" s="25"/>
      <c r="C1439" s="29" t="s">
        <v>545</v>
      </c>
      <c r="D1439" s="40">
        <v>0.27039999999999997</v>
      </c>
      <c r="E1439" s="41">
        <v>0.63559999999999994</v>
      </c>
      <c r="F1439" s="42">
        <v>0.28649999999999998</v>
      </c>
      <c r="G1439" s="43">
        <v>0.17610000000000001</v>
      </c>
      <c r="H1439" s="41">
        <v>0</v>
      </c>
      <c r="I1439" s="42">
        <v>0.25</v>
      </c>
      <c r="J1439" s="42">
        <v>0</v>
      </c>
      <c r="K1439" s="42">
        <v>1.25</v>
      </c>
      <c r="L1439" s="42">
        <v>0.5</v>
      </c>
      <c r="M1439" s="43">
        <v>0</v>
      </c>
      <c r="N1439" s="44">
        <v>0.22989999999999999</v>
      </c>
      <c r="O1439" s="44">
        <v>0.31040000000000001</v>
      </c>
      <c r="P1439" s="41">
        <v>0</v>
      </c>
      <c r="Q1439" s="44">
        <v>0.29710000000000003</v>
      </c>
      <c r="R1439" s="44">
        <v>0.63839999999999997</v>
      </c>
      <c r="S1439" s="44">
        <v>0.13</v>
      </c>
      <c r="T1439" s="41">
        <v>0.38530000000000003</v>
      </c>
      <c r="U1439" s="42">
        <v>0.24310000000000001</v>
      </c>
      <c r="V1439" s="43">
        <v>0</v>
      </c>
      <c r="W1439" s="41">
        <v>0.24520000000000003</v>
      </c>
      <c r="X1439" s="42">
        <v>0.26860000000000001</v>
      </c>
      <c r="Y1439" s="43">
        <v>0.28869999999999996</v>
      </c>
      <c r="Z1439" s="54"/>
      <c r="AA1439" s="54"/>
      <c r="AB1439" s="55"/>
      <c r="AC1439" s="56"/>
    </row>
    <row r="1440" spans="1:29" x14ac:dyDescent="0.15">
      <c r="A1440" s="25"/>
      <c r="D1440" s="40"/>
      <c r="E1440" s="41"/>
      <c r="F1440" s="42"/>
      <c r="G1440" s="43"/>
      <c r="H1440" s="41"/>
      <c r="I1440" s="42"/>
      <c r="J1440" s="42"/>
      <c r="K1440" s="42"/>
      <c r="L1440" s="42"/>
      <c r="M1440" s="43"/>
      <c r="N1440" s="44"/>
      <c r="O1440" s="44"/>
      <c r="P1440" s="41"/>
      <c r="Q1440" s="44"/>
      <c r="R1440" s="44"/>
      <c r="S1440" s="44"/>
      <c r="T1440" s="41"/>
      <c r="U1440" s="42"/>
      <c r="V1440" s="43"/>
      <c r="W1440" s="41"/>
      <c r="X1440" s="42"/>
      <c r="Y1440" s="43"/>
      <c r="Z1440" s="44"/>
      <c r="AA1440" s="44"/>
      <c r="AB1440" s="44"/>
      <c r="AC1440" s="43"/>
    </row>
    <row r="1441" spans="1:29" ht="28" x14ac:dyDescent="0.15">
      <c r="A1441" s="25"/>
      <c r="B1441" s="24" t="s">
        <v>412</v>
      </c>
      <c r="C1441" s="30" t="s">
        <v>857</v>
      </c>
      <c r="D1441" s="40"/>
      <c r="E1441" s="41"/>
      <c r="F1441" s="42"/>
      <c r="G1441" s="43"/>
      <c r="H1441" s="41"/>
      <c r="I1441" s="42"/>
      <c r="J1441" s="42"/>
      <c r="K1441" s="42"/>
      <c r="L1441" s="42"/>
      <c r="M1441" s="43"/>
      <c r="N1441" s="44"/>
      <c r="O1441" s="44"/>
      <c r="P1441" s="41"/>
      <c r="Q1441" s="44"/>
      <c r="R1441" s="44"/>
      <c r="S1441" s="44"/>
      <c r="T1441" s="41"/>
      <c r="U1441" s="42"/>
      <c r="V1441" s="43"/>
      <c r="W1441" s="41"/>
      <c r="X1441" s="42"/>
      <c r="Y1441" s="43"/>
      <c r="Z1441" s="44"/>
      <c r="AA1441" s="44"/>
      <c r="AB1441" s="44"/>
      <c r="AC1441" s="43"/>
    </row>
    <row r="1442" spans="1:29" x14ac:dyDescent="0.15">
      <c r="A1442" s="25"/>
      <c r="C1442" s="29" t="s">
        <v>294</v>
      </c>
      <c r="D1442" s="40">
        <v>32.290300000000002</v>
      </c>
      <c r="E1442" s="41">
        <v>42.8919</v>
      </c>
      <c r="F1442" s="42">
        <v>29.994399999999999</v>
      </c>
      <c r="G1442" s="43">
        <v>31.992599999999999</v>
      </c>
      <c r="H1442" s="41">
        <v>31.25</v>
      </c>
      <c r="I1442" s="42">
        <v>30.75</v>
      </c>
      <c r="J1442" s="42">
        <v>28.000000000000004</v>
      </c>
      <c r="K1442" s="42">
        <v>38.25</v>
      </c>
      <c r="L1442" s="42">
        <v>33.25</v>
      </c>
      <c r="M1442" s="43">
        <v>47</v>
      </c>
      <c r="N1442" s="44">
        <v>29.805799999999998</v>
      </c>
      <c r="O1442" s="44">
        <v>34.740400000000001</v>
      </c>
      <c r="P1442" s="41">
        <v>32.084299999999999</v>
      </c>
      <c r="Q1442" s="44">
        <v>29.508099999999999</v>
      </c>
      <c r="R1442" s="44">
        <v>32.722699999999996</v>
      </c>
      <c r="S1442" s="44">
        <v>35.796799999999998</v>
      </c>
      <c r="T1442" s="41">
        <v>38.1282</v>
      </c>
      <c r="U1442" s="42">
        <v>29.587000000000003</v>
      </c>
      <c r="V1442" s="43">
        <v>20.061499999999999</v>
      </c>
      <c r="W1442" s="41">
        <v>22.712699999999998</v>
      </c>
      <c r="X1442" s="42">
        <v>29.785800000000002</v>
      </c>
      <c r="Y1442" s="43">
        <v>40.403099999999995</v>
      </c>
      <c r="Z1442" s="54"/>
      <c r="AA1442" s="54"/>
      <c r="AB1442" s="55"/>
      <c r="AC1442" s="56"/>
    </row>
    <row r="1443" spans="1:29" x14ac:dyDescent="0.15">
      <c r="A1443" s="25"/>
      <c r="C1443" s="29">
        <v>2</v>
      </c>
      <c r="D1443" s="40">
        <v>18.6084</v>
      </c>
      <c r="E1443" s="41">
        <v>14.722</v>
      </c>
      <c r="F1443" s="42">
        <v>19.544700000000002</v>
      </c>
      <c r="G1443" s="43">
        <v>18.792200000000001</v>
      </c>
      <c r="H1443" s="41">
        <v>17.25</v>
      </c>
      <c r="I1443" s="42">
        <v>18.75</v>
      </c>
      <c r="J1443" s="42">
        <v>26</v>
      </c>
      <c r="K1443" s="42">
        <v>18.5</v>
      </c>
      <c r="L1443" s="42">
        <v>14.000000000000002</v>
      </c>
      <c r="M1443" s="43">
        <v>15.75</v>
      </c>
      <c r="N1443" s="44">
        <v>18.643000000000001</v>
      </c>
      <c r="O1443" s="44">
        <v>18.574400000000001</v>
      </c>
      <c r="P1443" s="41">
        <v>19.980700000000002</v>
      </c>
      <c r="Q1443" s="44">
        <v>17.5092</v>
      </c>
      <c r="R1443" s="44">
        <v>19.760999999999999</v>
      </c>
      <c r="S1443" s="44">
        <v>17.4267</v>
      </c>
      <c r="T1443" s="41">
        <v>19.222300000000001</v>
      </c>
      <c r="U1443" s="42">
        <v>19.1813</v>
      </c>
      <c r="V1443" s="43">
        <v>16.4312</v>
      </c>
      <c r="W1443" s="41">
        <v>18.2591</v>
      </c>
      <c r="X1443" s="42">
        <v>18.646999999999998</v>
      </c>
      <c r="Y1443" s="43">
        <v>18.730399999999999</v>
      </c>
      <c r="Z1443" s="54"/>
      <c r="AA1443" s="54"/>
      <c r="AB1443" s="55"/>
      <c r="AC1443" s="56"/>
    </row>
    <row r="1444" spans="1:29" x14ac:dyDescent="0.15">
      <c r="A1444" s="25"/>
      <c r="C1444" s="29">
        <v>3</v>
      </c>
      <c r="D1444" s="40">
        <v>22.5626</v>
      </c>
      <c r="E1444" s="41">
        <v>18.294</v>
      </c>
      <c r="F1444" s="42">
        <v>23.869199999999999</v>
      </c>
      <c r="G1444" s="43">
        <v>22.1981</v>
      </c>
      <c r="H1444" s="41">
        <v>23.75</v>
      </c>
      <c r="I1444" s="42">
        <v>23</v>
      </c>
      <c r="J1444" s="42">
        <v>20.75</v>
      </c>
      <c r="K1444" s="42">
        <v>24.25</v>
      </c>
      <c r="L1444" s="42">
        <v>21.75</v>
      </c>
      <c r="M1444" s="43">
        <v>14.000000000000002</v>
      </c>
      <c r="N1444" s="44">
        <v>20.497599999999998</v>
      </c>
      <c r="O1444" s="44">
        <v>24.599</v>
      </c>
      <c r="P1444" s="41">
        <v>25.130099999999999</v>
      </c>
      <c r="Q1444" s="44">
        <v>24.443300000000001</v>
      </c>
      <c r="R1444" s="44">
        <v>20.858599999999999</v>
      </c>
      <c r="S1444" s="44">
        <v>19.427500000000002</v>
      </c>
      <c r="T1444" s="41">
        <v>20.826900000000002</v>
      </c>
      <c r="U1444" s="42">
        <v>24.720400000000001</v>
      </c>
      <c r="V1444" s="43">
        <v>24.819900000000001</v>
      </c>
      <c r="W1444" s="41">
        <v>23.796700000000001</v>
      </c>
      <c r="X1444" s="42">
        <v>23.8873</v>
      </c>
      <c r="Y1444" s="43">
        <v>20.514199999999999</v>
      </c>
      <c r="Z1444" s="54"/>
      <c r="AA1444" s="54"/>
      <c r="AB1444" s="55"/>
      <c r="AC1444" s="56"/>
    </row>
    <row r="1445" spans="1:29" x14ac:dyDescent="0.15">
      <c r="A1445" s="25"/>
      <c r="C1445" s="29">
        <v>4</v>
      </c>
      <c r="D1445" s="40">
        <v>13.906099999999999</v>
      </c>
      <c r="E1445" s="41">
        <v>12.712200000000001</v>
      </c>
      <c r="F1445" s="42">
        <v>15.437999999999999</v>
      </c>
      <c r="G1445" s="43">
        <v>12.9551</v>
      </c>
      <c r="H1445" s="41">
        <v>15.75</v>
      </c>
      <c r="I1445" s="42">
        <v>13.25</v>
      </c>
      <c r="J1445" s="42">
        <v>15</v>
      </c>
      <c r="K1445" s="42">
        <v>7.75</v>
      </c>
      <c r="L1445" s="42">
        <v>15.5</v>
      </c>
      <c r="M1445" s="43">
        <v>13.25</v>
      </c>
      <c r="N1445" s="44">
        <v>15.216899999999999</v>
      </c>
      <c r="O1445" s="44">
        <v>12.6134</v>
      </c>
      <c r="P1445" s="41">
        <v>13.209099999999999</v>
      </c>
      <c r="Q1445" s="44">
        <v>14.6091</v>
      </c>
      <c r="R1445" s="44">
        <v>11.787799999999999</v>
      </c>
      <c r="S1445" s="44">
        <v>16.0806</v>
      </c>
      <c r="T1445" s="41">
        <v>11.996</v>
      </c>
      <c r="U1445" s="42">
        <v>14.0267</v>
      </c>
      <c r="V1445" s="43">
        <v>18.840799999999998</v>
      </c>
      <c r="W1445" s="41">
        <v>17.7608</v>
      </c>
      <c r="X1445" s="42">
        <v>15.722900000000001</v>
      </c>
      <c r="Y1445" s="43">
        <v>10.0832</v>
      </c>
      <c r="Z1445" s="54"/>
      <c r="AA1445" s="54"/>
      <c r="AB1445" s="55"/>
      <c r="AC1445" s="56"/>
    </row>
    <row r="1446" spans="1:29" x14ac:dyDescent="0.15">
      <c r="A1446" s="25"/>
      <c r="C1446" s="29" t="s">
        <v>295</v>
      </c>
      <c r="D1446" s="40">
        <v>11.866</v>
      </c>
      <c r="E1446" s="41">
        <v>8.8268000000000004</v>
      </c>
      <c r="F1446" s="42">
        <v>10.6235</v>
      </c>
      <c r="G1446" s="43">
        <v>13.5029</v>
      </c>
      <c r="H1446" s="41">
        <v>11</v>
      </c>
      <c r="I1446" s="42">
        <v>13.5</v>
      </c>
      <c r="J1446" s="42">
        <v>10</v>
      </c>
      <c r="K1446" s="42">
        <v>10.5</v>
      </c>
      <c r="L1446" s="42">
        <v>14.499999999999998</v>
      </c>
      <c r="M1446" s="43">
        <v>9.75</v>
      </c>
      <c r="N1446" s="44">
        <v>15.565499999999998</v>
      </c>
      <c r="O1446" s="44">
        <v>8.2178000000000004</v>
      </c>
      <c r="P1446" s="41">
        <v>9.3367000000000004</v>
      </c>
      <c r="Q1446" s="44">
        <v>12.471300000000001</v>
      </c>
      <c r="R1446" s="44">
        <v>14.5557</v>
      </c>
      <c r="S1446" s="44">
        <v>10.3149</v>
      </c>
      <c r="T1446" s="41">
        <v>8.6874000000000002</v>
      </c>
      <c r="U1446" s="42">
        <v>12.029</v>
      </c>
      <c r="V1446" s="43">
        <v>19.712299999999999</v>
      </c>
      <c r="W1446" s="41">
        <v>17.040299999999998</v>
      </c>
      <c r="X1446" s="42">
        <v>11.2875</v>
      </c>
      <c r="Y1446" s="43">
        <v>9.2116000000000007</v>
      </c>
      <c r="Z1446" s="54"/>
      <c r="AA1446" s="54"/>
      <c r="AB1446" s="55"/>
      <c r="AC1446" s="56"/>
    </row>
    <row r="1447" spans="1:29" x14ac:dyDescent="0.15">
      <c r="A1447" s="25"/>
      <c r="C1447" s="29" t="s">
        <v>545</v>
      </c>
      <c r="D1447" s="40">
        <v>0.76660000000000006</v>
      </c>
      <c r="E1447" s="41">
        <v>2.5531000000000001</v>
      </c>
      <c r="F1447" s="42">
        <v>0.5302</v>
      </c>
      <c r="G1447" s="43">
        <v>0.55900000000000005</v>
      </c>
      <c r="H1447" s="41">
        <v>1</v>
      </c>
      <c r="I1447" s="42">
        <v>0.75</v>
      </c>
      <c r="J1447" s="42">
        <v>0.25</v>
      </c>
      <c r="K1447" s="42">
        <v>0.75</v>
      </c>
      <c r="L1447" s="42">
        <v>1</v>
      </c>
      <c r="M1447" s="43">
        <v>0.25</v>
      </c>
      <c r="N1447" s="44">
        <v>0.2712</v>
      </c>
      <c r="O1447" s="44">
        <v>1.2550999999999999</v>
      </c>
      <c r="P1447" s="41">
        <v>0.2591</v>
      </c>
      <c r="Q1447" s="44">
        <v>1.4590000000000001</v>
      </c>
      <c r="R1447" s="44">
        <v>0.31409999999999999</v>
      </c>
      <c r="S1447" s="44">
        <v>0.95350000000000001</v>
      </c>
      <c r="T1447" s="41">
        <v>1.1393</v>
      </c>
      <c r="U1447" s="42">
        <v>0.4556</v>
      </c>
      <c r="V1447" s="43">
        <v>0.1343</v>
      </c>
      <c r="W1447" s="41">
        <v>0.43039999999999995</v>
      </c>
      <c r="X1447" s="42">
        <v>0.6694</v>
      </c>
      <c r="Y1447" s="43">
        <v>1.0573999999999999</v>
      </c>
      <c r="Z1447" s="54"/>
      <c r="AA1447" s="54"/>
      <c r="AB1447" s="55"/>
      <c r="AC1447" s="56"/>
    </row>
    <row r="1448" spans="1:29" x14ac:dyDescent="0.15">
      <c r="A1448" s="26"/>
      <c r="B1448" s="26"/>
      <c r="C1448" s="31" t="s">
        <v>35</v>
      </c>
      <c r="D1448" s="49">
        <f>(D1442*1+D1443*2+D1444*3+D1445*4+D1446*5)/SUM(D1442:D1446)</f>
        <v>2.5409720920577143</v>
      </c>
      <c r="E1448" s="50">
        <f t="shared" ref="E1448:Y1448" si="93">(E1442*1+E1443*2+E1444*3+E1445*4+E1446*5)/SUM(E1442:E1446)</f>
        <v>2.280223383196387</v>
      </c>
      <c r="F1448" s="51">
        <f t="shared" si="93"/>
        <v>2.569231063096538</v>
      </c>
      <c r="G1448" s="52">
        <f t="shared" si="93"/>
        <v>2.5694276701035492</v>
      </c>
      <c r="H1448" s="50">
        <f t="shared" si="93"/>
        <v>2.5757575757575757</v>
      </c>
      <c r="I1448" s="51">
        <f t="shared" si="93"/>
        <v>2.5969773299748109</v>
      </c>
      <c r="J1448" s="51">
        <f t="shared" si="93"/>
        <v>2.5288220551378444</v>
      </c>
      <c r="K1448" s="51">
        <f t="shared" si="93"/>
        <v>2.3324937027707811</v>
      </c>
      <c r="L1448" s="51">
        <f t="shared" si="93"/>
        <v>2.6363636363636362</v>
      </c>
      <c r="M1448" s="52">
        <f t="shared" si="93"/>
        <v>2.2280701754385963</v>
      </c>
      <c r="N1448" s="53">
        <f t="shared" si="93"/>
        <v>2.6800653371944714</v>
      </c>
      <c r="O1448" s="53">
        <f t="shared" si="93"/>
        <v>2.4024386044863029</v>
      </c>
      <c r="P1448" s="50">
        <f t="shared" si="93"/>
        <v>2.4759742492798842</v>
      </c>
      <c r="Q1448" s="53">
        <f t="shared" si="93"/>
        <v>2.6247886666463707</v>
      </c>
      <c r="R1448" s="53">
        <f t="shared" si="93"/>
        <v>2.5555314799098765</v>
      </c>
      <c r="S1448" s="53">
        <f t="shared" si="93"/>
        <v>2.4718652350158763</v>
      </c>
      <c r="T1448" s="50">
        <f t="shared" si="93"/>
        <v>2.3313032061241667</v>
      </c>
      <c r="U1448" s="51">
        <f t="shared" si="93"/>
        <v>2.5954508741827764</v>
      </c>
      <c r="V1448" s="52">
        <f t="shared" si="93"/>
        <v>3.0171350123215479</v>
      </c>
      <c r="W1448" s="50">
        <f t="shared" si="93"/>
        <v>2.8810570696276772</v>
      </c>
      <c r="X1448" s="51">
        <f t="shared" si="93"/>
        <v>2.5981022948641157</v>
      </c>
      <c r="Y1448" s="52">
        <f t="shared" si="93"/>
        <v>2.2821062738459204</v>
      </c>
      <c r="Z1448" s="54"/>
      <c r="AA1448" s="54"/>
      <c r="AB1448" s="55"/>
      <c r="AC1448" s="56"/>
    </row>
    <row r="1449" spans="1:29" x14ac:dyDescent="0.15">
      <c r="A1449" s="25"/>
      <c r="D1449" s="40"/>
      <c r="E1449" s="41"/>
      <c r="F1449" s="42"/>
      <c r="G1449" s="43"/>
      <c r="H1449" s="41"/>
      <c r="I1449" s="42"/>
      <c r="J1449" s="42"/>
      <c r="K1449" s="42"/>
      <c r="L1449" s="42"/>
      <c r="M1449" s="43"/>
      <c r="N1449" s="44"/>
      <c r="O1449" s="44"/>
      <c r="P1449" s="41"/>
      <c r="Q1449" s="44"/>
      <c r="R1449" s="44"/>
      <c r="S1449" s="44"/>
      <c r="T1449" s="41"/>
      <c r="U1449" s="42"/>
      <c r="V1449" s="43"/>
      <c r="W1449" s="41"/>
      <c r="X1449" s="42"/>
      <c r="Y1449" s="43"/>
      <c r="Z1449" s="44"/>
      <c r="AA1449" s="44"/>
      <c r="AB1449" s="44"/>
      <c r="AC1449" s="43"/>
    </row>
    <row r="1450" spans="1:29" ht="28" x14ac:dyDescent="0.15">
      <c r="A1450" s="25"/>
      <c r="B1450" s="24" t="s">
        <v>413</v>
      </c>
      <c r="C1450" s="30" t="s">
        <v>414</v>
      </c>
      <c r="D1450" s="40"/>
      <c r="E1450" s="50"/>
      <c r="F1450" s="51"/>
      <c r="G1450" s="52"/>
      <c r="H1450" s="50"/>
      <c r="I1450" s="51"/>
      <c r="J1450" s="51"/>
      <c r="K1450" s="51"/>
      <c r="L1450" s="51"/>
      <c r="M1450" s="52"/>
      <c r="N1450" s="53"/>
      <c r="O1450" s="53"/>
      <c r="P1450" s="50"/>
      <c r="Q1450" s="53"/>
      <c r="R1450" s="53"/>
      <c r="S1450" s="53"/>
      <c r="T1450" s="50"/>
      <c r="U1450" s="51"/>
      <c r="V1450" s="52"/>
      <c r="W1450" s="50"/>
      <c r="X1450" s="51"/>
      <c r="Y1450" s="52"/>
      <c r="Z1450" s="44"/>
      <c r="AA1450" s="44"/>
      <c r="AB1450" s="44"/>
      <c r="AC1450" s="43"/>
    </row>
    <row r="1451" spans="1:29" x14ac:dyDescent="0.15">
      <c r="A1451" s="25"/>
      <c r="C1451" s="29" t="s">
        <v>294</v>
      </c>
      <c r="D1451" s="40">
        <v>17.554100000000002</v>
      </c>
      <c r="E1451" s="41">
        <v>24.051300000000001</v>
      </c>
      <c r="F1451" s="42">
        <v>17.671999999999997</v>
      </c>
      <c r="G1451" s="43">
        <v>15.8909</v>
      </c>
      <c r="H1451" s="41">
        <v>12.75</v>
      </c>
      <c r="I1451" s="42">
        <v>19.75</v>
      </c>
      <c r="J1451" s="42">
        <v>18.5</v>
      </c>
      <c r="K1451" s="42">
        <v>20.75</v>
      </c>
      <c r="L1451" s="42">
        <v>19.25</v>
      </c>
      <c r="M1451" s="43">
        <v>22</v>
      </c>
      <c r="N1451" s="44">
        <v>16.8551</v>
      </c>
      <c r="O1451" s="44">
        <v>18.243300000000001</v>
      </c>
      <c r="P1451" s="41">
        <v>18.994900000000001</v>
      </c>
      <c r="Q1451" s="44">
        <v>18.115600000000001</v>
      </c>
      <c r="R1451" s="44">
        <v>16.0623</v>
      </c>
      <c r="S1451" s="44">
        <v>16.782499999999999</v>
      </c>
      <c r="T1451" s="41">
        <v>19.863500000000002</v>
      </c>
      <c r="U1451" s="42">
        <v>15.512300000000002</v>
      </c>
      <c r="V1451" s="43">
        <v>13.808300000000001</v>
      </c>
      <c r="W1451" s="41">
        <v>14.960100000000001</v>
      </c>
      <c r="X1451" s="42">
        <v>15.320300000000001</v>
      </c>
      <c r="Y1451" s="43">
        <v>21.252399999999998</v>
      </c>
      <c r="Z1451" s="54"/>
      <c r="AA1451" s="54"/>
      <c r="AB1451" s="55"/>
      <c r="AC1451" s="56"/>
    </row>
    <row r="1452" spans="1:29" x14ac:dyDescent="0.15">
      <c r="A1452" s="25"/>
      <c r="C1452" s="29">
        <v>2</v>
      </c>
      <c r="D1452" s="40">
        <v>12.631200000000002</v>
      </c>
      <c r="E1452" s="41">
        <v>8.1624999999999996</v>
      </c>
      <c r="F1452" s="42">
        <v>13.532</v>
      </c>
      <c r="G1452" s="43">
        <v>12.8462</v>
      </c>
      <c r="H1452" s="41">
        <v>11.5</v>
      </c>
      <c r="I1452" s="42">
        <v>12.75</v>
      </c>
      <c r="J1452" s="42">
        <v>14.499999999999998</v>
      </c>
      <c r="K1452" s="42">
        <v>15.5</v>
      </c>
      <c r="L1452" s="42">
        <v>9.25</v>
      </c>
      <c r="M1452" s="43">
        <v>15.75</v>
      </c>
      <c r="N1452" s="44">
        <v>10.283000000000001</v>
      </c>
      <c r="O1452" s="44">
        <v>14.9468</v>
      </c>
      <c r="P1452" s="41">
        <v>15.792</v>
      </c>
      <c r="Q1452" s="44">
        <v>11.109299999999999</v>
      </c>
      <c r="R1452" s="44">
        <v>12.512899999999998</v>
      </c>
      <c r="S1452" s="44">
        <v>11.262</v>
      </c>
      <c r="T1452" s="41">
        <v>12.626499999999998</v>
      </c>
      <c r="U1452" s="42">
        <v>14.504</v>
      </c>
      <c r="V1452" s="43">
        <v>10.6206</v>
      </c>
      <c r="W1452" s="41">
        <v>12.0861</v>
      </c>
      <c r="X1452" s="42">
        <v>13.423399999999999</v>
      </c>
      <c r="Y1452" s="43">
        <v>12.3048</v>
      </c>
      <c r="Z1452" s="54"/>
      <c r="AA1452" s="54"/>
      <c r="AB1452" s="55"/>
      <c r="AC1452" s="56"/>
    </row>
    <row r="1453" spans="1:29" x14ac:dyDescent="0.15">
      <c r="A1453" s="25"/>
      <c r="C1453" s="29">
        <v>3</v>
      </c>
      <c r="D1453" s="40">
        <v>18.3856</v>
      </c>
      <c r="E1453" s="41">
        <v>20.378499999999999</v>
      </c>
      <c r="F1453" s="42">
        <v>17.792300000000001</v>
      </c>
      <c r="G1453" s="43">
        <v>18.335799999999999</v>
      </c>
      <c r="H1453" s="41">
        <v>16.75</v>
      </c>
      <c r="I1453" s="42">
        <v>19.75</v>
      </c>
      <c r="J1453" s="42">
        <v>19.75</v>
      </c>
      <c r="K1453" s="42">
        <v>20.25</v>
      </c>
      <c r="L1453" s="42">
        <v>15.75</v>
      </c>
      <c r="M1453" s="43">
        <v>19</v>
      </c>
      <c r="N1453" s="44">
        <v>17.501300000000001</v>
      </c>
      <c r="O1453" s="44">
        <v>19.2576</v>
      </c>
      <c r="P1453" s="41">
        <v>21.597999999999999</v>
      </c>
      <c r="Q1453" s="44">
        <v>19.683400000000002</v>
      </c>
      <c r="R1453" s="44">
        <v>16.734099999999998</v>
      </c>
      <c r="S1453" s="44">
        <v>14.824200000000001</v>
      </c>
      <c r="T1453" s="41">
        <v>17.656600000000001</v>
      </c>
      <c r="U1453" s="42">
        <v>17.957999999999998</v>
      </c>
      <c r="V1453" s="43">
        <v>20.8399</v>
      </c>
      <c r="W1453" s="41">
        <v>15.053800000000001</v>
      </c>
      <c r="X1453" s="42">
        <v>20.259900000000002</v>
      </c>
      <c r="Y1453" s="43">
        <v>18.364699999999999</v>
      </c>
      <c r="Z1453" s="54"/>
      <c r="AA1453" s="54"/>
      <c r="AB1453" s="55"/>
      <c r="AC1453" s="56"/>
    </row>
    <row r="1454" spans="1:29" x14ac:dyDescent="0.15">
      <c r="A1454" s="25"/>
      <c r="C1454" s="29">
        <v>4</v>
      </c>
      <c r="D1454" s="40">
        <v>19.5181</v>
      </c>
      <c r="E1454" s="41">
        <v>16.195499999999999</v>
      </c>
      <c r="F1454" s="42">
        <v>19.535800000000002</v>
      </c>
      <c r="G1454" s="43">
        <v>20.259499999999999</v>
      </c>
      <c r="H1454" s="41">
        <v>20.75</v>
      </c>
      <c r="I1454" s="42">
        <v>18.5</v>
      </c>
      <c r="J1454" s="42">
        <v>24.25</v>
      </c>
      <c r="K1454" s="42">
        <v>18.75</v>
      </c>
      <c r="L1454" s="42">
        <v>14.75</v>
      </c>
      <c r="M1454" s="43">
        <v>16.5</v>
      </c>
      <c r="N1454" s="44">
        <v>21.364699999999999</v>
      </c>
      <c r="O1454" s="44">
        <v>17.697199999999999</v>
      </c>
      <c r="P1454" s="41">
        <v>18.1753</v>
      </c>
      <c r="Q1454" s="44">
        <v>19.819500000000001</v>
      </c>
      <c r="R1454" s="44">
        <v>20.170300000000001</v>
      </c>
      <c r="S1454" s="44">
        <v>20.246500000000001</v>
      </c>
      <c r="T1454" s="41">
        <v>19.2926</v>
      </c>
      <c r="U1454" s="42">
        <v>23.453900000000001</v>
      </c>
      <c r="V1454" s="43">
        <v>15.8329</v>
      </c>
      <c r="W1454" s="41">
        <v>17.995100000000001</v>
      </c>
      <c r="X1454" s="42">
        <v>20.689699999999998</v>
      </c>
      <c r="Y1454" s="43">
        <v>19.458000000000002</v>
      </c>
      <c r="Z1454" s="54"/>
      <c r="AA1454" s="54"/>
      <c r="AB1454" s="55"/>
      <c r="AC1454" s="56"/>
    </row>
    <row r="1455" spans="1:29" x14ac:dyDescent="0.15">
      <c r="A1455" s="25"/>
      <c r="C1455" s="29" t="s">
        <v>295</v>
      </c>
      <c r="D1455" s="40">
        <v>31.2697</v>
      </c>
      <c r="E1455" s="41">
        <v>30.576700000000002</v>
      </c>
      <c r="F1455" s="42">
        <v>30.743900000000004</v>
      </c>
      <c r="G1455" s="43">
        <v>32.087800000000001</v>
      </c>
      <c r="H1455" s="41">
        <v>37.25</v>
      </c>
      <c r="I1455" s="42">
        <v>28.499999999999996</v>
      </c>
      <c r="J1455" s="42">
        <v>22.75</v>
      </c>
      <c r="K1455" s="42">
        <v>24.25</v>
      </c>
      <c r="L1455" s="42">
        <v>40.75</v>
      </c>
      <c r="M1455" s="43">
        <v>26.75</v>
      </c>
      <c r="N1455" s="44">
        <v>33.938800000000001</v>
      </c>
      <c r="O1455" s="44">
        <v>28.637600000000003</v>
      </c>
      <c r="P1455" s="41">
        <v>25.324099999999998</v>
      </c>
      <c r="Q1455" s="44">
        <v>30.285899999999998</v>
      </c>
      <c r="R1455" s="44">
        <v>34.206299999999999</v>
      </c>
      <c r="S1455" s="44">
        <v>35.7239</v>
      </c>
      <c r="T1455" s="41">
        <v>29.873499999999996</v>
      </c>
      <c r="U1455" s="42">
        <v>27.909699999999997</v>
      </c>
      <c r="V1455" s="43">
        <v>38.398099999999999</v>
      </c>
      <c r="W1455" s="41">
        <v>39.600200000000001</v>
      </c>
      <c r="X1455" s="42">
        <v>29.599999999999998</v>
      </c>
      <c r="Y1455" s="43">
        <v>27.839099999999998</v>
      </c>
      <c r="Z1455" s="54"/>
      <c r="AA1455" s="54"/>
      <c r="AB1455" s="55"/>
      <c r="AC1455" s="56"/>
    </row>
    <row r="1456" spans="1:29" x14ac:dyDescent="0.15">
      <c r="A1456" s="25"/>
      <c r="C1456" s="29" t="s">
        <v>545</v>
      </c>
      <c r="D1456" s="40">
        <v>0.64140000000000008</v>
      </c>
      <c r="E1456" s="41">
        <v>0.63559999999999994</v>
      </c>
      <c r="F1456" s="42">
        <v>0.72399999999999998</v>
      </c>
      <c r="G1456" s="43">
        <v>0.57979999999999998</v>
      </c>
      <c r="H1456" s="41">
        <v>1</v>
      </c>
      <c r="I1456" s="42">
        <v>0.75</v>
      </c>
      <c r="J1456" s="42">
        <v>0.25</v>
      </c>
      <c r="K1456" s="42">
        <v>0.5</v>
      </c>
      <c r="L1456" s="42">
        <v>0.25</v>
      </c>
      <c r="M1456" s="43">
        <v>0</v>
      </c>
      <c r="N1456" s="44">
        <v>5.7099999999999998E-2</v>
      </c>
      <c r="O1456" s="44">
        <v>1.2175</v>
      </c>
      <c r="P1456" s="41">
        <v>0.1157</v>
      </c>
      <c r="Q1456" s="44">
        <v>0.98619999999999997</v>
      </c>
      <c r="R1456" s="44">
        <v>0.31409999999999999</v>
      </c>
      <c r="S1456" s="44">
        <v>1.1608000000000001</v>
      </c>
      <c r="T1456" s="41">
        <v>0.68730000000000002</v>
      </c>
      <c r="U1456" s="42">
        <v>0.66210000000000002</v>
      </c>
      <c r="V1456" s="43">
        <v>0.50009999999999999</v>
      </c>
      <c r="W1456" s="41">
        <v>0.30469999999999997</v>
      </c>
      <c r="X1456" s="42">
        <v>0.70679999999999998</v>
      </c>
      <c r="Y1456" s="43">
        <v>0.78110000000000002</v>
      </c>
      <c r="Z1456" s="54"/>
      <c r="AA1456" s="54"/>
      <c r="AB1456" s="55"/>
      <c r="AC1456" s="56"/>
    </row>
    <row r="1457" spans="1:29" x14ac:dyDescent="0.15">
      <c r="A1457" s="26"/>
      <c r="B1457" s="26"/>
      <c r="C1457" s="31" t="s">
        <v>35</v>
      </c>
      <c r="D1457" s="49">
        <f>(D1451*1+D1452*2+D1453*3+D1454*4+D1455*5)/SUM(D1451:D1455)</f>
        <v>3.3453960247064423</v>
      </c>
      <c r="E1457" s="50">
        <f t="shared" ref="E1457:Y1457" si="94">(E1451*1+E1452*2+E1453*3+E1454*4+E1455*5)/SUM(E1451:E1455)</f>
        <v>3.2121864448570667</v>
      </c>
      <c r="F1457" s="51">
        <f t="shared" si="94"/>
        <v>3.3238204601313504</v>
      </c>
      <c r="G1457" s="52">
        <f t="shared" si="94"/>
        <v>3.4003924755733745</v>
      </c>
      <c r="H1457" s="50">
        <f t="shared" si="94"/>
        <v>3.5883838383838382</v>
      </c>
      <c r="I1457" s="51">
        <f t="shared" si="94"/>
        <v>3.2342569269521411</v>
      </c>
      <c r="J1457" s="51">
        <f t="shared" si="94"/>
        <v>3.1829573934837092</v>
      </c>
      <c r="K1457" s="51">
        <f t="shared" si="94"/>
        <v>3.1030150753768844</v>
      </c>
      <c r="L1457" s="51">
        <f t="shared" si="94"/>
        <v>3.4862155388471177</v>
      </c>
      <c r="M1457" s="52">
        <f t="shared" si="94"/>
        <v>3.1025</v>
      </c>
      <c r="N1457" s="53">
        <f t="shared" si="94"/>
        <v>3.4527495199759066</v>
      </c>
      <c r="O1457" s="53">
        <f t="shared" si="94"/>
        <v>3.238291195302812</v>
      </c>
      <c r="P1457" s="50">
        <f t="shared" si="94"/>
        <v>3.1505912340578042</v>
      </c>
      <c r="Q1457" s="53">
        <f t="shared" si="94"/>
        <v>3.3338002720835602</v>
      </c>
      <c r="R1457" s="53">
        <f t="shared" si="94"/>
        <v>3.4408386742759012</v>
      </c>
      <c r="S1457" s="53">
        <f t="shared" si="94"/>
        <v>3.4741777292589675</v>
      </c>
      <c r="T1457" s="50">
        <f t="shared" si="94"/>
        <v>3.2687078289080853</v>
      </c>
      <c r="U1457" s="51">
        <f t="shared" si="94"/>
        <v>3.339696128063911</v>
      </c>
      <c r="V1457" s="52">
        <f t="shared" si="94"/>
        <v>3.546653360107257</v>
      </c>
      <c r="W1457" s="50">
        <f t="shared" si="94"/>
        <v>3.5535787544648545</v>
      </c>
      <c r="X1457" s="51">
        <f t="shared" si="94"/>
        <v>3.3608068218097293</v>
      </c>
      <c r="Y1457" s="52">
        <f t="shared" si="94"/>
        <v>3.2048660034872354</v>
      </c>
      <c r="Z1457" s="54"/>
      <c r="AA1457" s="54"/>
      <c r="AB1457" s="55"/>
      <c r="AC1457" s="56"/>
    </row>
    <row r="1458" spans="1:29" x14ac:dyDescent="0.15">
      <c r="A1458" s="25"/>
      <c r="D1458" s="40"/>
      <c r="E1458" s="41"/>
      <c r="F1458" s="42"/>
      <c r="G1458" s="43"/>
      <c r="H1458" s="41"/>
      <c r="I1458" s="42"/>
      <c r="J1458" s="42"/>
      <c r="K1458" s="42"/>
      <c r="L1458" s="42"/>
      <c r="M1458" s="43"/>
      <c r="N1458" s="44"/>
      <c r="O1458" s="44"/>
      <c r="P1458" s="41"/>
      <c r="Q1458" s="44"/>
      <c r="R1458" s="44"/>
      <c r="S1458" s="44"/>
      <c r="T1458" s="41"/>
      <c r="U1458" s="42"/>
      <c r="V1458" s="43"/>
      <c r="W1458" s="41"/>
      <c r="X1458" s="42"/>
      <c r="Y1458" s="43"/>
      <c r="Z1458" s="44"/>
      <c r="AA1458" s="44"/>
      <c r="AB1458" s="44"/>
      <c r="AC1458" s="43"/>
    </row>
    <row r="1459" spans="1:29" x14ac:dyDescent="0.15">
      <c r="A1459" s="25"/>
      <c r="B1459" s="24" t="s">
        <v>415</v>
      </c>
      <c r="C1459" s="30" t="s">
        <v>416</v>
      </c>
      <c r="D1459" s="40"/>
      <c r="E1459" s="41"/>
      <c r="F1459" s="42"/>
      <c r="G1459" s="43"/>
      <c r="H1459" s="41"/>
      <c r="I1459" s="42"/>
      <c r="J1459" s="42"/>
      <c r="K1459" s="42"/>
      <c r="L1459" s="42"/>
      <c r="M1459" s="43"/>
      <c r="N1459" s="44"/>
      <c r="O1459" s="44"/>
      <c r="P1459" s="41"/>
      <c r="Q1459" s="44"/>
      <c r="R1459" s="44"/>
      <c r="S1459" s="44"/>
      <c r="T1459" s="41"/>
      <c r="U1459" s="42"/>
      <c r="V1459" s="43"/>
      <c r="W1459" s="41"/>
      <c r="X1459" s="42"/>
      <c r="Y1459" s="43"/>
      <c r="Z1459" s="44"/>
      <c r="AA1459" s="44"/>
      <c r="AB1459" s="44"/>
      <c r="AC1459" s="43"/>
    </row>
    <row r="1460" spans="1:29" x14ac:dyDescent="0.15">
      <c r="A1460" s="25"/>
      <c r="C1460" s="29" t="s">
        <v>294</v>
      </c>
      <c r="D1460" s="40">
        <v>34.7669</v>
      </c>
      <c r="E1460" s="41">
        <v>44.870699999999999</v>
      </c>
      <c r="F1460" s="42">
        <v>31.937199999999997</v>
      </c>
      <c r="G1460" s="43">
        <v>34.733999999999995</v>
      </c>
      <c r="H1460" s="41">
        <v>34.75</v>
      </c>
      <c r="I1460" s="42">
        <v>33</v>
      </c>
      <c r="J1460" s="42">
        <v>28.000000000000004</v>
      </c>
      <c r="K1460" s="42">
        <v>36.5</v>
      </c>
      <c r="L1460" s="42">
        <v>41</v>
      </c>
      <c r="M1460" s="43">
        <v>48.5</v>
      </c>
      <c r="N1460" s="44">
        <v>30.157899999999998</v>
      </c>
      <c r="O1460" s="44">
        <v>39.311800000000005</v>
      </c>
      <c r="P1460" s="41">
        <v>37.012099999999997</v>
      </c>
      <c r="Q1460" s="44">
        <v>31.275599999999997</v>
      </c>
      <c r="R1460" s="44">
        <v>33.725000000000001</v>
      </c>
      <c r="S1460" s="44">
        <v>38.206499999999998</v>
      </c>
      <c r="T1460" s="41">
        <v>41.938499999999998</v>
      </c>
      <c r="U1460" s="42">
        <v>30.4742</v>
      </c>
      <c r="V1460" s="43">
        <v>20.8</v>
      </c>
      <c r="W1460" s="41">
        <v>24.529999999999998</v>
      </c>
      <c r="X1460" s="42">
        <v>31.554100000000002</v>
      </c>
      <c r="Y1460" s="43">
        <v>43.758399999999995</v>
      </c>
      <c r="Z1460" s="54"/>
      <c r="AA1460" s="54"/>
      <c r="AB1460" s="55"/>
      <c r="AC1460" s="56"/>
    </row>
    <row r="1461" spans="1:29" x14ac:dyDescent="0.15">
      <c r="A1461" s="25"/>
      <c r="C1461" s="29">
        <v>2</v>
      </c>
      <c r="D1461" s="40">
        <v>20.950600000000001</v>
      </c>
      <c r="E1461" s="41">
        <v>21.9861</v>
      </c>
      <c r="F1461" s="42">
        <v>21.124599999999997</v>
      </c>
      <c r="G1461" s="43">
        <v>20.726900000000001</v>
      </c>
      <c r="H1461" s="41">
        <v>15.75</v>
      </c>
      <c r="I1461" s="42">
        <v>25.5</v>
      </c>
      <c r="J1461" s="42">
        <v>27</v>
      </c>
      <c r="K1461" s="42">
        <v>19.75</v>
      </c>
      <c r="L1461" s="42">
        <v>18.25</v>
      </c>
      <c r="M1461" s="43">
        <v>19</v>
      </c>
      <c r="N1461" s="44">
        <v>20.413399999999999</v>
      </c>
      <c r="O1461" s="44">
        <v>21.480399999999999</v>
      </c>
      <c r="P1461" s="41">
        <v>20.7302</v>
      </c>
      <c r="Q1461" s="44">
        <v>20.982899999999997</v>
      </c>
      <c r="R1461" s="44">
        <v>21.402099999999997</v>
      </c>
      <c r="S1461" s="44">
        <v>20.8658</v>
      </c>
      <c r="T1461" s="41">
        <v>21.660699999999999</v>
      </c>
      <c r="U1461" s="42">
        <v>22.9619</v>
      </c>
      <c r="V1461" s="43">
        <v>16.939699999999998</v>
      </c>
      <c r="W1461" s="41">
        <v>18.5091</v>
      </c>
      <c r="X1461" s="42">
        <v>20.678699999999999</v>
      </c>
      <c r="Y1461" s="43">
        <v>22.592599999999997</v>
      </c>
      <c r="Z1461" s="54"/>
      <c r="AA1461" s="54"/>
      <c r="AB1461" s="55"/>
      <c r="AC1461" s="56"/>
    </row>
    <row r="1462" spans="1:29" x14ac:dyDescent="0.15">
      <c r="A1462" s="25"/>
      <c r="C1462" s="29">
        <v>3</v>
      </c>
      <c r="D1462" s="40">
        <v>21.378</v>
      </c>
      <c r="E1462" s="41">
        <v>13.8653</v>
      </c>
      <c r="F1462" s="42">
        <v>22.703599999999998</v>
      </c>
      <c r="G1462" s="43">
        <v>21.8003</v>
      </c>
      <c r="H1462" s="41">
        <v>21.75</v>
      </c>
      <c r="I1462" s="42">
        <v>18</v>
      </c>
      <c r="J1462" s="42">
        <v>23.25</v>
      </c>
      <c r="K1462" s="42">
        <v>25.25</v>
      </c>
      <c r="L1462" s="42">
        <v>23.5</v>
      </c>
      <c r="M1462" s="43">
        <v>18.5</v>
      </c>
      <c r="N1462" s="44">
        <v>22.729700000000001</v>
      </c>
      <c r="O1462" s="44">
        <v>20.045099999999998</v>
      </c>
      <c r="P1462" s="41">
        <v>21.814499999999999</v>
      </c>
      <c r="Q1462" s="44">
        <v>25.095400000000001</v>
      </c>
      <c r="R1462" s="44">
        <v>19.610900000000001</v>
      </c>
      <c r="S1462" s="44">
        <v>17.950299999999999</v>
      </c>
      <c r="T1462" s="41">
        <v>19.313600000000001</v>
      </c>
      <c r="U1462" s="42">
        <v>23.563700000000001</v>
      </c>
      <c r="V1462" s="43">
        <v>24.4635</v>
      </c>
      <c r="W1462" s="41">
        <v>21.558900000000001</v>
      </c>
      <c r="X1462" s="42">
        <v>24.2515</v>
      </c>
      <c r="Y1462" s="43">
        <v>18.766300000000001</v>
      </c>
      <c r="Z1462" s="54"/>
      <c r="AA1462" s="54"/>
      <c r="AB1462" s="55"/>
      <c r="AC1462" s="56"/>
    </row>
    <row r="1463" spans="1:29" x14ac:dyDescent="0.15">
      <c r="A1463" s="25"/>
      <c r="C1463" s="29">
        <v>4</v>
      </c>
      <c r="D1463" s="40">
        <v>13.0663</v>
      </c>
      <c r="E1463" s="41">
        <v>11.8376</v>
      </c>
      <c r="F1463" s="42">
        <v>13.709</v>
      </c>
      <c r="G1463" s="43">
        <v>12.8444</v>
      </c>
      <c r="H1463" s="41">
        <v>15.25</v>
      </c>
      <c r="I1463" s="42">
        <v>13.25</v>
      </c>
      <c r="J1463" s="42">
        <v>15.5</v>
      </c>
      <c r="K1463" s="42">
        <v>11</v>
      </c>
      <c r="L1463" s="42">
        <v>7.75</v>
      </c>
      <c r="M1463" s="43">
        <v>7.5</v>
      </c>
      <c r="N1463" s="44">
        <v>14.2325</v>
      </c>
      <c r="O1463" s="44">
        <v>11.9162</v>
      </c>
      <c r="P1463" s="41">
        <v>13.385199999999999</v>
      </c>
      <c r="Q1463" s="44">
        <v>10.999599999999999</v>
      </c>
      <c r="R1463" s="44">
        <v>12.912100000000001</v>
      </c>
      <c r="S1463" s="44">
        <v>15.504000000000001</v>
      </c>
      <c r="T1463" s="41">
        <v>11.7858</v>
      </c>
      <c r="U1463" s="42">
        <v>11.5928</v>
      </c>
      <c r="V1463" s="43">
        <v>18.105499999999999</v>
      </c>
      <c r="W1463" s="41">
        <v>17.051300000000001</v>
      </c>
      <c r="X1463" s="42">
        <v>14.9595</v>
      </c>
      <c r="Y1463" s="43">
        <v>9.002699999999999</v>
      </c>
      <c r="Z1463" s="54"/>
      <c r="AA1463" s="54"/>
      <c r="AB1463" s="55"/>
      <c r="AC1463" s="56"/>
    </row>
    <row r="1464" spans="1:29" x14ac:dyDescent="0.15">
      <c r="A1464" s="25"/>
      <c r="C1464" s="29" t="s">
        <v>295</v>
      </c>
      <c r="D1464" s="40">
        <v>9.1172000000000004</v>
      </c>
      <c r="E1464" s="41">
        <v>6.5426000000000002</v>
      </c>
      <c r="F1464" s="42">
        <v>9.9067000000000007</v>
      </c>
      <c r="G1464" s="43">
        <v>9.1245999999999992</v>
      </c>
      <c r="H1464" s="41">
        <v>11.75</v>
      </c>
      <c r="I1464" s="42">
        <v>9.25</v>
      </c>
      <c r="J1464" s="42">
        <v>6</v>
      </c>
      <c r="K1464" s="42">
        <v>6.75</v>
      </c>
      <c r="L1464" s="42">
        <v>8.75</v>
      </c>
      <c r="M1464" s="43">
        <v>6.5</v>
      </c>
      <c r="N1464" s="44">
        <v>12.2674</v>
      </c>
      <c r="O1464" s="44">
        <v>6.0106999999999999</v>
      </c>
      <c r="P1464" s="41">
        <v>6.5388999999999999</v>
      </c>
      <c r="Q1464" s="44">
        <v>10.3345</v>
      </c>
      <c r="R1464" s="44">
        <v>12.35</v>
      </c>
      <c r="S1464" s="44">
        <v>6.4736000000000002</v>
      </c>
      <c r="T1464" s="41">
        <v>4.5615999999999994</v>
      </c>
      <c r="U1464" s="42">
        <v>10.4993</v>
      </c>
      <c r="V1464" s="43">
        <v>19.223399999999998</v>
      </c>
      <c r="W1464" s="41">
        <v>18.045999999999999</v>
      </c>
      <c r="X1464" s="42">
        <v>7.4853000000000005</v>
      </c>
      <c r="Y1464" s="43">
        <v>5.2351999999999999</v>
      </c>
      <c r="Z1464" s="54"/>
      <c r="AA1464" s="54"/>
      <c r="AB1464" s="55"/>
      <c r="AC1464" s="56"/>
    </row>
    <row r="1465" spans="1:29" x14ac:dyDescent="0.15">
      <c r="A1465" s="25"/>
      <c r="C1465" s="29" t="s">
        <v>545</v>
      </c>
      <c r="D1465" s="40">
        <v>0.72110000000000007</v>
      </c>
      <c r="E1465" s="41">
        <v>0.89770000000000005</v>
      </c>
      <c r="F1465" s="42">
        <v>0.61890000000000001</v>
      </c>
      <c r="G1465" s="43">
        <v>0.76980000000000004</v>
      </c>
      <c r="H1465" s="41">
        <v>0.75</v>
      </c>
      <c r="I1465" s="42">
        <v>1</v>
      </c>
      <c r="J1465" s="42">
        <v>0.25</v>
      </c>
      <c r="K1465" s="42">
        <v>0.75</v>
      </c>
      <c r="L1465" s="42">
        <v>0.75</v>
      </c>
      <c r="M1465" s="43">
        <v>0</v>
      </c>
      <c r="N1465" s="44">
        <v>0.19910000000000003</v>
      </c>
      <c r="O1465" s="44">
        <v>1.2359</v>
      </c>
      <c r="P1465" s="41">
        <v>0.51900000000000002</v>
      </c>
      <c r="Q1465" s="44">
        <v>1.3120000000000001</v>
      </c>
      <c r="R1465" s="44">
        <v>0</v>
      </c>
      <c r="S1465" s="44">
        <v>0.99980000000000002</v>
      </c>
      <c r="T1465" s="41">
        <v>0.73970000000000002</v>
      </c>
      <c r="U1465" s="42">
        <v>0.90820000000000001</v>
      </c>
      <c r="V1465" s="43">
        <v>0.46800000000000003</v>
      </c>
      <c r="W1465" s="41">
        <v>0.30469999999999997</v>
      </c>
      <c r="X1465" s="42">
        <v>1.0708</v>
      </c>
      <c r="Y1465" s="43">
        <v>0.64469999999999994</v>
      </c>
      <c r="Z1465" s="54"/>
      <c r="AA1465" s="54"/>
      <c r="AB1465" s="55"/>
      <c r="AC1465" s="56"/>
    </row>
    <row r="1466" spans="1:29" x14ac:dyDescent="0.15">
      <c r="A1466" s="26"/>
      <c r="B1466" s="26"/>
      <c r="C1466" s="31" t="s">
        <v>35</v>
      </c>
      <c r="D1466" s="49">
        <f>(D1460*1+D1461*2+D1462*3+D1463*4+D1464*5)/SUM(D1460:D1464)</f>
        <v>2.4038648656815642</v>
      </c>
      <c r="E1466" s="50">
        <f t="shared" ref="E1466:Y1466" si="95">(E1460*1+E1461*2+E1462*3+E1463*4+E1464*5)/SUM(E1460:E1464)</f>
        <v>2.1240899555308004</v>
      </c>
      <c r="F1466" s="51">
        <f t="shared" si="95"/>
        <v>2.4820282729814824</v>
      </c>
      <c r="G1466" s="52">
        <f t="shared" si="95"/>
        <v>2.4044020872677874</v>
      </c>
      <c r="H1466" s="50">
        <f t="shared" si="95"/>
        <v>2.5314861460957179</v>
      </c>
      <c r="I1466" s="51">
        <f t="shared" si="95"/>
        <v>2.3964646464646466</v>
      </c>
      <c r="J1466" s="51">
        <f t="shared" si="95"/>
        <v>2.4436090225563909</v>
      </c>
      <c r="K1466" s="51">
        <f t="shared" si="95"/>
        <v>2.3123425692695214</v>
      </c>
      <c r="L1466" s="51">
        <f t="shared" si="95"/>
        <v>2.2443324937027707</v>
      </c>
      <c r="M1466" s="52">
        <f t="shared" si="95"/>
        <v>2.0449999999999999</v>
      </c>
      <c r="N1466" s="53">
        <f t="shared" si="95"/>
        <v>2.5795438718488519</v>
      </c>
      <c r="O1466" s="53">
        <f t="shared" si="95"/>
        <v>2.228805579349602</v>
      </c>
      <c r="P1466" s="50">
        <f t="shared" si="95"/>
        <v>2.3135224952729621</v>
      </c>
      <c r="Q1466" s="53">
        <f t="shared" si="95"/>
        <v>2.474449781128405</v>
      </c>
      <c r="R1466" s="53">
        <f t="shared" si="95"/>
        <v>2.4876005123994878</v>
      </c>
      <c r="S1466" s="53">
        <f t="shared" si="95"/>
        <v>2.3047731216704612</v>
      </c>
      <c r="T1466" s="50">
        <f t="shared" si="95"/>
        <v>2.1474055059328916</v>
      </c>
      <c r="U1466" s="51">
        <f t="shared" si="95"/>
        <v>2.482108022956468</v>
      </c>
      <c r="V1466" s="52">
        <f t="shared" si="95"/>
        <v>2.9800325724062895</v>
      </c>
      <c r="W1466" s="50">
        <f t="shared" si="95"/>
        <v>2.855301102459193</v>
      </c>
      <c r="X1466" s="51">
        <f t="shared" si="95"/>
        <v>2.455602042270677</v>
      </c>
      <c r="Y1466" s="52">
        <f t="shared" si="95"/>
        <v>2.0877548432291411</v>
      </c>
      <c r="Z1466" s="54"/>
      <c r="AA1466" s="54"/>
      <c r="AB1466" s="55"/>
      <c r="AC1466" s="56"/>
    </row>
    <row r="1467" spans="1:29" x14ac:dyDescent="0.15">
      <c r="A1467" s="26"/>
      <c r="B1467" s="26"/>
      <c r="C1467" s="31"/>
      <c r="D1467" s="49"/>
      <c r="E1467" s="50"/>
      <c r="F1467" s="51"/>
      <c r="G1467" s="52"/>
      <c r="H1467" s="50"/>
      <c r="I1467" s="51"/>
      <c r="J1467" s="51"/>
      <c r="K1467" s="51"/>
      <c r="L1467" s="51"/>
      <c r="M1467" s="52"/>
      <c r="N1467" s="53"/>
      <c r="O1467" s="53"/>
      <c r="P1467" s="50"/>
      <c r="Q1467" s="53"/>
      <c r="R1467" s="53"/>
      <c r="S1467" s="53"/>
      <c r="T1467" s="50"/>
      <c r="U1467" s="51"/>
      <c r="V1467" s="52"/>
      <c r="W1467" s="50"/>
      <c r="X1467" s="51"/>
      <c r="Y1467" s="52"/>
      <c r="Z1467" s="54"/>
      <c r="AA1467" s="54"/>
      <c r="AB1467" s="55"/>
      <c r="AC1467" s="56"/>
    </row>
    <row r="1468" spans="1:29" ht="28" x14ac:dyDescent="0.15">
      <c r="A1468" s="25"/>
      <c r="B1468" s="24" t="s">
        <v>417</v>
      </c>
      <c r="C1468" s="30" t="s">
        <v>418</v>
      </c>
      <c r="D1468" s="40"/>
      <c r="E1468" s="41"/>
      <c r="F1468" s="42"/>
      <c r="G1468" s="43"/>
      <c r="H1468" s="41"/>
      <c r="I1468" s="42"/>
      <c r="J1468" s="42"/>
      <c r="K1468" s="42"/>
      <c r="L1468" s="42"/>
      <c r="M1468" s="43"/>
      <c r="N1468" s="44"/>
      <c r="O1468" s="44"/>
      <c r="P1468" s="41"/>
      <c r="Q1468" s="44"/>
      <c r="R1468" s="44"/>
      <c r="S1468" s="44"/>
      <c r="T1468" s="41"/>
      <c r="U1468" s="42"/>
      <c r="V1468" s="43"/>
      <c r="W1468" s="41"/>
      <c r="X1468" s="42"/>
      <c r="Y1468" s="43"/>
      <c r="Z1468" s="44"/>
      <c r="AA1468" s="44"/>
      <c r="AB1468" s="44"/>
      <c r="AC1468" s="43"/>
    </row>
    <row r="1469" spans="1:29" x14ac:dyDescent="0.15">
      <c r="A1469" s="25"/>
      <c r="C1469" s="29" t="s">
        <v>294</v>
      </c>
      <c r="D1469" s="40">
        <v>35.739900000000006</v>
      </c>
      <c r="E1469" s="41">
        <v>46.416600000000003</v>
      </c>
      <c r="F1469" s="42">
        <v>33.963000000000001</v>
      </c>
      <c r="G1469" s="43">
        <v>34.953899999999997</v>
      </c>
      <c r="H1469" s="41">
        <v>34</v>
      </c>
      <c r="I1469" s="42">
        <v>38.25</v>
      </c>
      <c r="J1469" s="42">
        <v>33</v>
      </c>
      <c r="K1469" s="42">
        <v>32.75</v>
      </c>
      <c r="L1469" s="42">
        <v>38.25</v>
      </c>
      <c r="M1469" s="43">
        <v>42.5</v>
      </c>
      <c r="N1469" s="44">
        <v>34.616199999999999</v>
      </c>
      <c r="O1469" s="44">
        <v>36.847999999999999</v>
      </c>
      <c r="P1469" s="41">
        <v>40.217300000000002</v>
      </c>
      <c r="Q1469" s="44">
        <v>33.2804</v>
      </c>
      <c r="R1469" s="44">
        <v>30.672799999999999</v>
      </c>
      <c r="S1469" s="44">
        <v>40.1526</v>
      </c>
      <c r="T1469" s="41">
        <v>41.9634</v>
      </c>
      <c r="U1469" s="42">
        <v>31.150400000000001</v>
      </c>
      <c r="V1469" s="43">
        <v>24.595099999999999</v>
      </c>
      <c r="W1469" s="41">
        <v>29.145199999999999</v>
      </c>
      <c r="X1469" s="42">
        <v>31.706699999999998</v>
      </c>
      <c r="Y1469" s="43">
        <v>43.38</v>
      </c>
      <c r="Z1469" s="54"/>
      <c r="AA1469" s="54"/>
      <c r="AB1469" s="55"/>
      <c r="AC1469" s="56"/>
    </row>
    <row r="1470" spans="1:29" x14ac:dyDescent="0.15">
      <c r="A1470" s="25"/>
      <c r="C1470" s="29">
        <v>2</v>
      </c>
      <c r="D1470" s="40">
        <v>18.918900000000001</v>
      </c>
      <c r="E1470" s="41">
        <v>13.425999999999998</v>
      </c>
      <c r="F1470" s="42">
        <v>19.904199999999999</v>
      </c>
      <c r="G1470" s="43">
        <v>19.430600000000002</v>
      </c>
      <c r="H1470" s="41">
        <v>16.25</v>
      </c>
      <c r="I1470" s="42">
        <v>18.5</v>
      </c>
      <c r="J1470" s="42">
        <v>23.25</v>
      </c>
      <c r="K1470" s="42">
        <v>18.25</v>
      </c>
      <c r="L1470" s="42">
        <v>22</v>
      </c>
      <c r="M1470" s="43">
        <v>20.25</v>
      </c>
      <c r="N1470" s="44">
        <v>19.198799999999999</v>
      </c>
      <c r="O1470" s="44">
        <v>18.642900000000001</v>
      </c>
      <c r="P1470" s="41">
        <v>19.339300000000001</v>
      </c>
      <c r="Q1470" s="44">
        <v>18.5364</v>
      </c>
      <c r="R1470" s="44">
        <v>18.9803</v>
      </c>
      <c r="S1470" s="44">
        <v>18.747600000000002</v>
      </c>
      <c r="T1470" s="41">
        <v>17.640900000000002</v>
      </c>
      <c r="U1470" s="42">
        <v>22.058499999999999</v>
      </c>
      <c r="V1470" s="43">
        <v>18.875800000000002</v>
      </c>
      <c r="W1470" s="41">
        <v>20.0503</v>
      </c>
      <c r="X1470" s="42">
        <v>20.681799999999999</v>
      </c>
      <c r="Y1470" s="43">
        <v>16.764599999999998</v>
      </c>
      <c r="Z1470" s="54"/>
      <c r="AA1470" s="54"/>
      <c r="AB1470" s="55"/>
      <c r="AC1470" s="56"/>
    </row>
    <row r="1471" spans="1:29" x14ac:dyDescent="0.15">
      <c r="A1471" s="25"/>
      <c r="C1471" s="29">
        <v>3</v>
      </c>
      <c r="D1471" s="40">
        <v>20.152100000000001</v>
      </c>
      <c r="E1471" s="41">
        <v>19.400500000000001</v>
      </c>
      <c r="F1471" s="42">
        <v>20.8125</v>
      </c>
      <c r="G1471" s="43">
        <v>19.642100000000003</v>
      </c>
      <c r="H1471" s="41">
        <v>21.75</v>
      </c>
      <c r="I1471" s="42">
        <v>17.75</v>
      </c>
      <c r="J1471" s="42">
        <v>21.5</v>
      </c>
      <c r="K1471" s="42">
        <v>21.25</v>
      </c>
      <c r="L1471" s="42">
        <v>20.75</v>
      </c>
      <c r="M1471" s="43">
        <v>15</v>
      </c>
      <c r="N1471" s="44">
        <v>19.594000000000001</v>
      </c>
      <c r="O1471" s="44">
        <v>20.702499999999997</v>
      </c>
      <c r="P1471" s="41">
        <v>18.432200000000002</v>
      </c>
      <c r="Q1471" s="44">
        <v>21.116099999999999</v>
      </c>
      <c r="R1471" s="44">
        <v>23.610900000000001</v>
      </c>
      <c r="S1471" s="44">
        <v>16.8459</v>
      </c>
      <c r="T1471" s="41">
        <v>17.946300000000001</v>
      </c>
      <c r="U1471" s="42">
        <v>21.988299999999999</v>
      </c>
      <c r="V1471" s="43">
        <v>23.991</v>
      </c>
      <c r="W1471" s="41">
        <v>19.370899999999999</v>
      </c>
      <c r="X1471" s="42">
        <v>21.415600000000001</v>
      </c>
      <c r="Y1471" s="43">
        <v>19.403200000000002</v>
      </c>
      <c r="Z1471" s="54"/>
      <c r="AA1471" s="54"/>
      <c r="AB1471" s="55"/>
      <c r="AC1471" s="56"/>
    </row>
    <row r="1472" spans="1:29" x14ac:dyDescent="0.15">
      <c r="A1472" s="25"/>
      <c r="C1472" s="29">
        <v>4</v>
      </c>
      <c r="D1472" s="40">
        <v>13.540099999999999</v>
      </c>
      <c r="E1472" s="41">
        <v>9.0776000000000003</v>
      </c>
      <c r="F1472" s="42">
        <v>14.0822</v>
      </c>
      <c r="G1472" s="43">
        <v>14.14</v>
      </c>
      <c r="H1472" s="41">
        <v>15.5</v>
      </c>
      <c r="I1472" s="42">
        <v>13.750000000000002</v>
      </c>
      <c r="J1472" s="42">
        <v>14.249999999999998</v>
      </c>
      <c r="K1472" s="42">
        <v>12.75</v>
      </c>
      <c r="L1472" s="42">
        <v>8.75</v>
      </c>
      <c r="M1472" s="43">
        <v>10.5</v>
      </c>
      <c r="N1472" s="44">
        <v>14.356399999999999</v>
      </c>
      <c r="O1472" s="44">
        <v>12.734999999999999</v>
      </c>
      <c r="P1472" s="41">
        <v>11.7226</v>
      </c>
      <c r="Q1472" s="44">
        <v>15.182</v>
      </c>
      <c r="R1472" s="44">
        <v>12.914300000000001</v>
      </c>
      <c r="S1472" s="44">
        <v>13.729200000000001</v>
      </c>
      <c r="T1472" s="41">
        <v>12.0116</v>
      </c>
      <c r="U1472" s="42">
        <v>11.107799999999999</v>
      </c>
      <c r="V1472" s="43">
        <v>19.925999999999998</v>
      </c>
      <c r="W1472" s="41">
        <v>17.992699999999999</v>
      </c>
      <c r="X1472" s="42">
        <v>15.071100000000001</v>
      </c>
      <c r="Y1472" s="43">
        <v>9.4371999999999989</v>
      </c>
      <c r="Z1472" s="54"/>
      <c r="AA1472" s="54"/>
      <c r="AB1472" s="55"/>
      <c r="AC1472" s="56"/>
    </row>
    <row r="1473" spans="1:29" x14ac:dyDescent="0.15">
      <c r="A1473" s="25"/>
      <c r="C1473" s="29" t="s">
        <v>295</v>
      </c>
      <c r="D1473" s="40">
        <v>10.546800000000001</v>
      </c>
      <c r="E1473" s="41">
        <v>9.3882999999999992</v>
      </c>
      <c r="F1473" s="42">
        <v>10.546200000000001</v>
      </c>
      <c r="G1473" s="43">
        <v>10.658099999999999</v>
      </c>
      <c r="H1473" s="41">
        <v>11</v>
      </c>
      <c r="I1473" s="42">
        <v>10.75</v>
      </c>
      <c r="J1473" s="42">
        <v>7.5</v>
      </c>
      <c r="K1473" s="42">
        <v>13.5</v>
      </c>
      <c r="L1473" s="42">
        <v>9.25</v>
      </c>
      <c r="M1473" s="43">
        <v>11.75</v>
      </c>
      <c r="N1473" s="44">
        <v>11.4222</v>
      </c>
      <c r="O1473" s="44">
        <v>9.6837</v>
      </c>
      <c r="P1473" s="41">
        <v>9.1677</v>
      </c>
      <c r="Q1473" s="44">
        <v>9.9606999999999992</v>
      </c>
      <c r="R1473" s="44">
        <v>13.5852</v>
      </c>
      <c r="S1473" s="44">
        <v>9.5249000000000006</v>
      </c>
      <c r="T1473" s="41">
        <v>9.0980000000000008</v>
      </c>
      <c r="U1473" s="42">
        <v>12.2783</v>
      </c>
      <c r="V1473" s="43">
        <v>12.4778</v>
      </c>
      <c r="W1473" s="41">
        <v>12.831300000000001</v>
      </c>
      <c r="X1473" s="42">
        <v>9.8979999999999997</v>
      </c>
      <c r="Y1473" s="43">
        <v>9.7340999999999998</v>
      </c>
      <c r="Z1473" s="54"/>
      <c r="AA1473" s="54"/>
      <c r="AB1473" s="55"/>
      <c r="AC1473" s="56"/>
    </row>
    <row r="1474" spans="1:29" x14ac:dyDescent="0.15">
      <c r="A1474" s="25"/>
      <c r="C1474" s="29" t="s">
        <v>545</v>
      </c>
      <c r="D1474" s="40">
        <v>1.1020999999999999</v>
      </c>
      <c r="E1474" s="41">
        <v>2.2909999999999999</v>
      </c>
      <c r="F1474" s="42">
        <v>0.69179999999999997</v>
      </c>
      <c r="G1474" s="43">
        <v>1.1752</v>
      </c>
      <c r="H1474" s="41">
        <v>1.5</v>
      </c>
      <c r="I1474" s="42">
        <v>1</v>
      </c>
      <c r="J1474" s="42">
        <v>0.5</v>
      </c>
      <c r="K1474" s="42">
        <v>1.5</v>
      </c>
      <c r="L1474" s="42">
        <v>1</v>
      </c>
      <c r="M1474" s="43">
        <v>0</v>
      </c>
      <c r="N1474" s="44">
        <v>0.81230000000000002</v>
      </c>
      <c r="O1474" s="44">
        <v>1.3879000000000001</v>
      </c>
      <c r="P1474" s="41">
        <v>1.1209</v>
      </c>
      <c r="Q1474" s="44">
        <v>1.9244000000000001</v>
      </c>
      <c r="R1474" s="44">
        <v>0.23640000000000003</v>
      </c>
      <c r="S1474" s="44">
        <v>0.99980000000000002</v>
      </c>
      <c r="T1474" s="41">
        <v>1.3398000000000001</v>
      </c>
      <c r="U1474" s="42">
        <v>1.4167000000000001</v>
      </c>
      <c r="V1474" s="43">
        <v>0.1343</v>
      </c>
      <c r="W1474" s="41">
        <v>0.60949999999999993</v>
      </c>
      <c r="X1474" s="42">
        <v>1.2269000000000001</v>
      </c>
      <c r="Y1474" s="43">
        <v>1.2809999999999999</v>
      </c>
      <c r="Z1474" s="54"/>
      <c r="AA1474" s="54"/>
      <c r="AB1474" s="55"/>
      <c r="AC1474" s="56"/>
    </row>
    <row r="1475" spans="1:29" x14ac:dyDescent="0.15">
      <c r="A1475" s="26"/>
      <c r="B1475" s="26"/>
      <c r="C1475" s="31" t="s">
        <v>35</v>
      </c>
      <c r="D1475" s="49">
        <f>(D1469*1+D1470*2+D1471*3+D1472*4+D1473*5)/SUM(D1469:D1473)</f>
        <v>2.4361350808612525</v>
      </c>
      <c r="E1475" s="50">
        <f t="shared" ref="E1475:Y1475" si="96">(E1469*1+E1470*2+E1471*3+E1472*4+E1473*5)/SUM(E1469:E1473)</f>
        <v>2.1975662426183873</v>
      </c>
      <c r="F1475" s="51">
        <f t="shared" si="96"/>
        <v>2.4697753758253356</v>
      </c>
      <c r="G1475" s="52">
        <f t="shared" si="96"/>
        <v>2.454769910761176</v>
      </c>
      <c r="H1475" s="50">
        <f t="shared" si="96"/>
        <v>2.5253807106598987</v>
      </c>
      <c r="I1475" s="51">
        <f t="shared" si="96"/>
        <v>2.3964646464646466</v>
      </c>
      <c r="J1475" s="51">
        <f t="shared" si="96"/>
        <v>2.3969849246231156</v>
      </c>
      <c r="K1475" s="51">
        <f t="shared" si="96"/>
        <v>2.5532994923857868</v>
      </c>
      <c r="L1475" s="51">
        <f t="shared" si="96"/>
        <v>2.2803030303030303</v>
      </c>
      <c r="M1475" s="52">
        <f t="shared" si="96"/>
        <v>2.2875000000000001</v>
      </c>
      <c r="N1475" s="53">
        <f t="shared" si="96"/>
        <v>2.4834999536232356</v>
      </c>
      <c r="O1475" s="53">
        <f t="shared" si="96"/>
        <v>2.3891571115512193</v>
      </c>
      <c r="P1475" s="50">
        <f t="shared" si="96"/>
        <v>2.2949379595890336</v>
      </c>
      <c r="Q1475" s="53">
        <f t="shared" si="96"/>
        <v>2.4902524175228087</v>
      </c>
      <c r="R1475" s="53">
        <f t="shared" si="96"/>
        <v>2.5966340395034253</v>
      </c>
      <c r="S1475" s="53">
        <f t="shared" si="96"/>
        <v>2.3305690291534762</v>
      </c>
      <c r="T1475" s="50">
        <f t="shared" si="96"/>
        <v>2.2767083383167681</v>
      </c>
      <c r="U1475" s="51">
        <f t="shared" si="96"/>
        <v>2.5060532564846176</v>
      </c>
      <c r="V1475" s="52">
        <f t="shared" si="96"/>
        <v>2.7678442147804505</v>
      </c>
      <c r="W1475" s="50">
        <f t="shared" si="96"/>
        <v>2.6510186094431658</v>
      </c>
      <c r="X1475" s="51">
        <f t="shared" si="96"/>
        <v>2.5016046862914236</v>
      </c>
      <c r="Y1475" s="52">
        <f t="shared" si="96"/>
        <v>2.2441260100628959</v>
      </c>
      <c r="Z1475" s="54"/>
      <c r="AA1475" s="54"/>
      <c r="AB1475" s="55"/>
      <c r="AC1475" s="56"/>
    </row>
    <row r="1476" spans="1:29" x14ac:dyDescent="0.15">
      <c r="A1476" s="25"/>
      <c r="D1476" s="40"/>
      <c r="E1476" s="41"/>
      <c r="F1476" s="42"/>
      <c r="G1476" s="43"/>
      <c r="H1476" s="41"/>
      <c r="I1476" s="42"/>
      <c r="J1476" s="42"/>
      <c r="K1476" s="42"/>
      <c r="L1476" s="42"/>
      <c r="M1476" s="43"/>
      <c r="N1476" s="44"/>
      <c r="O1476" s="44"/>
      <c r="P1476" s="41"/>
      <c r="Q1476" s="44"/>
      <c r="R1476" s="44"/>
      <c r="S1476" s="44"/>
      <c r="T1476" s="41"/>
      <c r="U1476" s="42"/>
      <c r="V1476" s="43"/>
      <c r="W1476" s="41"/>
      <c r="X1476" s="42"/>
      <c r="Y1476" s="43"/>
      <c r="Z1476" s="44"/>
      <c r="AA1476" s="44"/>
      <c r="AB1476" s="44"/>
      <c r="AC1476" s="43"/>
    </row>
    <row r="1477" spans="1:29" ht="28" x14ac:dyDescent="0.15">
      <c r="A1477" s="24" t="s">
        <v>419</v>
      </c>
      <c r="B1477" s="24" t="s">
        <v>420</v>
      </c>
      <c r="C1477" s="30" t="s">
        <v>846</v>
      </c>
      <c r="D1477" s="40"/>
      <c r="E1477" s="41"/>
      <c r="F1477" s="42"/>
      <c r="G1477" s="43"/>
      <c r="H1477" s="41"/>
      <c r="I1477" s="42"/>
      <c r="J1477" s="42"/>
      <c r="K1477" s="42"/>
      <c r="L1477" s="42"/>
      <c r="M1477" s="43"/>
      <c r="N1477" s="44"/>
      <c r="O1477" s="44"/>
      <c r="P1477" s="41"/>
      <c r="Q1477" s="44"/>
      <c r="R1477" s="44"/>
      <c r="S1477" s="44"/>
      <c r="T1477" s="41"/>
      <c r="U1477" s="42"/>
      <c r="V1477" s="43"/>
      <c r="W1477" s="41"/>
      <c r="X1477" s="42"/>
      <c r="Y1477" s="43"/>
      <c r="Z1477" s="44"/>
      <c r="AA1477" s="44"/>
      <c r="AB1477" s="44"/>
      <c r="AC1477" s="43"/>
    </row>
    <row r="1478" spans="1:29" x14ac:dyDescent="0.15">
      <c r="A1478" s="25"/>
      <c r="C1478" s="29" t="s">
        <v>795</v>
      </c>
      <c r="D1478" s="40">
        <v>4.1189999999999998</v>
      </c>
      <c r="E1478" s="41">
        <v>7.0985999999999994</v>
      </c>
      <c r="F1478" s="42">
        <v>3.4912000000000001</v>
      </c>
      <c r="G1478" s="43">
        <v>3.9844999999999997</v>
      </c>
      <c r="H1478" s="41">
        <v>5</v>
      </c>
      <c r="I1478" s="42">
        <v>4.5</v>
      </c>
      <c r="J1478" s="42">
        <v>2.5</v>
      </c>
      <c r="K1478" s="42">
        <v>2</v>
      </c>
      <c r="L1478" s="42">
        <v>4</v>
      </c>
      <c r="M1478" s="43">
        <v>6.75</v>
      </c>
      <c r="N1478" s="44">
        <v>3.8608000000000002</v>
      </c>
      <c r="O1478" s="44">
        <v>4.3735999999999997</v>
      </c>
      <c r="P1478" s="41">
        <v>4.2796000000000003</v>
      </c>
      <c r="Q1478" s="44">
        <v>3.9246000000000003</v>
      </c>
      <c r="R1478" s="44">
        <v>3.7886999999999995</v>
      </c>
      <c r="S1478" s="44">
        <v>4.1962999999999999</v>
      </c>
      <c r="T1478" s="41">
        <v>4.3055000000000003</v>
      </c>
      <c r="U1478" s="42">
        <v>4.2809999999999997</v>
      </c>
      <c r="V1478" s="43">
        <v>3.4651000000000001</v>
      </c>
      <c r="W1478" s="41">
        <v>3.6488</v>
      </c>
      <c r="X1478" s="42">
        <v>3.6736</v>
      </c>
      <c r="Y1478" s="43">
        <v>4.8334999999999999</v>
      </c>
      <c r="Z1478" s="44">
        <v>8.5602999999999998</v>
      </c>
      <c r="AA1478" s="44">
        <v>7.0467000000000004</v>
      </c>
      <c r="AB1478" s="44">
        <v>5.3696000000000002</v>
      </c>
      <c r="AC1478" s="43">
        <v>5.5208000000000004</v>
      </c>
    </row>
    <row r="1479" spans="1:29" x14ac:dyDescent="0.15">
      <c r="A1479" s="25"/>
      <c r="C1479" s="29" t="s">
        <v>791</v>
      </c>
      <c r="D1479" s="40">
        <v>35.2211</v>
      </c>
      <c r="E1479" s="41">
        <v>25.311699999999998</v>
      </c>
      <c r="F1479" s="42">
        <v>36.4056</v>
      </c>
      <c r="G1479" s="43">
        <v>36.550700000000006</v>
      </c>
      <c r="H1479" s="41">
        <v>33.5</v>
      </c>
      <c r="I1479" s="42">
        <v>37</v>
      </c>
      <c r="J1479" s="42">
        <v>29.75</v>
      </c>
      <c r="K1479" s="42">
        <v>36.25</v>
      </c>
      <c r="L1479" s="42">
        <v>42.25</v>
      </c>
      <c r="M1479" s="43">
        <v>31.75</v>
      </c>
      <c r="N1479" s="44">
        <v>34.930299999999995</v>
      </c>
      <c r="O1479" s="44">
        <v>35.507899999999999</v>
      </c>
      <c r="P1479" s="41">
        <v>35.261399999999995</v>
      </c>
      <c r="Q1479" s="44">
        <v>37.471299999999999</v>
      </c>
      <c r="R1479" s="44">
        <v>34.821000000000005</v>
      </c>
      <c r="S1479" s="44">
        <v>33.3872</v>
      </c>
      <c r="T1479" s="41">
        <v>36.791200000000003</v>
      </c>
      <c r="U1479" s="42">
        <v>30.672500000000003</v>
      </c>
      <c r="V1479" s="43">
        <v>36.2517</v>
      </c>
      <c r="W1479" s="41">
        <v>36.831899999999997</v>
      </c>
      <c r="X1479" s="42">
        <v>33.892299999999999</v>
      </c>
      <c r="Y1479" s="43">
        <v>35.674799999999998</v>
      </c>
      <c r="Z1479" s="44">
        <v>34.775500000000001</v>
      </c>
      <c r="AA1479" s="44">
        <v>34.482100000000003</v>
      </c>
      <c r="AB1479" s="44">
        <v>45.445399999999999</v>
      </c>
      <c r="AC1479" s="43">
        <v>35.104399999999998</v>
      </c>
    </row>
    <row r="1480" spans="1:29" x14ac:dyDescent="0.15">
      <c r="A1480" s="25"/>
      <c r="C1480" s="29" t="s">
        <v>847</v>
      </c>
      <c r="D1480" s="40">
        <v>26.729500000000002</v>
      </c>
      <c r="E1480" s="41">
        <v>21.473100000000002</v>
      </c>
      <c r="F1480" s="42">
        <v>26.178699999999999</v>
      </c>
      <c r="G1480" s="43">
        <v>28.501300000000001</v>
      </c>
      <c r="H1480" s="41">
        <v>28.749999999999996</v>
      </c>
      <c r="I1480" s="42">
        <v>25.75</v>
      </c>
      <c r="J1480" s="42">
        <v>26.25</v>
      </c>
      <c r="K1480" s="42">
        <v>25.25</v>
      </c>
      <c r="L1480" s="42">
        <v>25</v>
      </c>
      <c r="M1480" s="43">
        <v>28.999999999999996</v>
      </c>
      <c r="N1480" s="44">
        <v>27.6007</v>
      </c>
      <c r="O1480" s="44">
        <v>25.8703</v>
      </c>
      <c r="P1480" s="41">
        <v>26.7866</v>
      </c>
      <c r="Q1480" s="44">
        <v>25.7196</v>
      </c>
      <c r="R1480" s="44">
        <v>26.414400000000001</v>
      </c>
      <c r="S1480" s="44">
        <v>28.282600000000002</v>
      </c>
      <c r="T1480" s="41">
        <v>24.286099999999998</v>
      </c>
      <c r="U1480" s="42">
        <v>30.031500000000001</v>
      </c>
      <c r="V1480" s="43">
        <v>29.230800000000002</v>
      </c>
      <c r="W1480" s="41">
        <v>33.079300000000003</v>
      </c>
      <c r="X1480" s="42">
        <v>27.6464</v>
      </c>
      <c r="Y1480" s="43">
        <v>22.185199999999998</v>
      </c>
      <c r="Z1480" s="44">
        <v>22.922799999999999</v>
      </c>
      <c r="AA1480" s="44">
        <v>13.790100000000001</v>
      </c>
      <c r="AB1480" s="44">
        <v>16.874199999999998</v>
      </c>
      <c r="AC1480" s="43">
        <v>20.657599999999999</v>
      </c>
    </row>
    <row r="1481" spans="1:29" x14ac:dyDescent="0.15">
      <c r="A1481" s="25"/>
      <c r="C1481" s="29" t="s">
        <v>792</v>
      </c>
      <c r="D1481" s="40">
        <v>23.674300000000002</v>
      </c>
      <c r="E1481" s="41">
        <v>27.280200000000001</v>
      </c>
      <c r="F1481" s="42">
        <v>25.692700000000002</v>
      </c>
      <c r="G1481" s="43">
        <v>21.0014</v>
      </c>
      <c r="H1481" s="41">
        <v>20.25</v>
      </c>
      <c r="I1481" s="42">
        <v>22.75</v>
      </c>
      <c r="J1481" s="42">
        <v>32.5</v>
      </c>
      <c r="K1481" s="42">
        <v>27.250000000000004</v>
      </c>
      <c r="L1481" s="42">
        <v>21.25</v>
      </c>
      <c r="M1481" s="43">
        <v>22.5</v>
      </c>
      <c r="N1481" s="44">
        <v>23.697199999999999</v>
      </c>
      <c r="O1481" s="44">
        <v>23.651800000000001</v>
      </c>
      <c r="P1481" s="41">
        <v>24.4758</v>
      </c>
      <c r="Q1481" s="44">
        <v>23.8948</v>
      </c>
      <c r="R1481" s="44">
        <v>23.4846</v>
      </c>
      <c r="S1481" s="44">
        <v>22.694099999999999</v>
      </c>
      <c r="T1481" s="41">
        <v>22.863700000000001</v>
      </c>
      <c r="U1481" s="42">
        <v>26.359400000000001</v>
      </c>
      <c r="V1481" s="43">
        <v>22.923199999999998</v>
      </c>
      <c r="W1481" s="41">
        <v>20.435200000000002</v>
      </c>
      <c r="X1481" s="42">
        <v>25.770599999999998</v>
      </c>
      <c r="Y1481" s="43">
        <v>23.537500000000001</v>
      </c>
      <c r="Z1481" s="44">
        <v>19.6798</v>
      </c>
      <c r="AA1481" s="44">
        <v>19.4069</v>
      </c>
      <c r="AB1481" s="44">
        <v>19.804400000000001</v>
      </c>
      <c r="AC1481" s="43">
        <v>21.485800000000001</v>
      </c>
    </row>
    <row r="1482" spans="1:29" x14ac:dyDescent="0.15">
      <c r="A1482" s="25"/>
      <c r="C1482" s="29" t="s">
        <v>793</v>
      </c>
      <c r="D1482" s="40">
        <v>7.9826999999999995</v>
      </c>
      <c r="E1482" s="41">
        <v>15.8565</v>
      </c>
      <c r="F1482" s="42">
        <v>5.8098999999999998</v>
      </c>
      <c r="G1482" s="43">
        <v>7.9542000000000002</v>
      </c>
      <c r="H1482" s="41">
        <v>10.75</v>
      </c>
      <c r="I1482" s="42">
        <v>8</v>
      </c>
      <c r="J1482" s="42">
        <v>7.0000000000000009</v>
      </c>
      <c r="K1482" s="42">
        <v>4.5</v>
      </c>
      <c r="L1482" s="42">
        <v>4.75</v>
      </c>
      <c r="M1482" s="43">
        <v>9.25</v>
      </c>
      <c r="N1482" s="44">
        <v>8.4121000000000006</v>
      </c>
      <c r="O1482" s="44">
        <v>7.5592999999999995</v>
      </c>
      <c r="P1482" s="41">
        <v>6.7138</v>
      </c>
      <c r="Q1482" s="44">
        <v>6.7837999999999994</v>
      </c>
      <c r="R1482" s="44">
        <v>10.4564</v>
      </c>
      <c r="S1482" s="44">
        <v>8.2253999999999987</v>
      </c>
      <c r="T1482" s="41">
        <v>8.5975999999999999</v>
      </c>
      <c r="U1482" s="42">
        <v>6.8674999999999997</v>
      </c>
      <c r="V1482" s="43">
        <v>7.6290999999999993</v>
      </c>
      <c r="W1482" s="41">
        <v>5.4549000000000003</v>
      </c>
      <c r="X1482" s="42">
        <v>7.4818999999999996</v>
      </c>
      <c r="Y1482" s="43">
        <v>9.9719999999999995</v>
      </c>
      <c r="Z1482" s="44">
        <v>10.695499999999999</v>
      </c>
      <c r="AA1482" s="44">
        <v>23.307200000000002</v>
      </c>
      <c r="AB1482" s="44">
        <v>10.3233</v>
      </c>
      <c r="AC1482" s="43">
        <v>14.7559</v>
      </c>
    </row>
    <row r="1483" spans="1:29" x14ac:dyDescent="0.15">
      <c r="A1483" s="25"/>
      <c r="C1483" s="29" t="s">
        <v>545</v>
      </c>
      <c r="D1483" s="40">
        <v>2.2734000000000001</v>
      </c>
      <c r="E1483" s="41">
        <v>2.9798</v>
      </c>
      <c r="F1483" s="42">
        <v>2.4218999999999999</v>
      </c>
      <c r="G1483" s="43">
        <v>2.0078999999999998</v>
      </c>
      <c r="H1483" s="41">
        <v>1.7500000000000002</v>
      </c>
      <c r="I1483" s="42">
        <v>2</v>
      </c>
      <c r="J1483" s="42">
        <v>2</v>
      </c>
      <c r="K1483" s="42">
        <v>4.75</v>
      </c>
      <c r="L1483" s="42">
        <v>2.75</v>
      </c>
      <c r="M1483" s="43">
        <v>0.75</v>
      </c>
      <c r="N1483" s="44">
        <v>1.4989999999999999</v>
      </c>
      <c r="O1483" s="44">
        <v>3.0370999999999997</v>
      </c>
      <c r="P1483" s="41">
        <v>2.4826999999999999</v>
      </c>
      <c r="Q1483" s="44">
        <v>2.2058999999999997</v>
      </c>
      <c r="R1483" s="44">
        <v>1.0349000000000002</v>
      </c>
      <c r="S1483" s="44">
        <v>3.2143999999999999</v>
      </c>
      <c r="T1483" s="41">
        <v>3.1558999999999995</v>
      </c>
      <c r="U1483" s="42">
        <v>1.7881</v>
      </c>
      <c r="V1483" s="43">
        <v>0.50009999999999999</v>
      </c>
      <c r="W1483" s="41">
        <v>0.54999999999999993</v>
      </c>
      <c r="X1483" s="42">
        <v>1.5351999999999999</v>
      </c>
      <c r="Y1483" s="43">
        <v>3.7970999999999999</v>
      </c>
      <c r="Z1483" s="44">
        <v>3.3660999999999999</v>
      </c>
      <c r="AA1483" s="44">
        <v>1.9670000000000001</v>
      </c>
      <c r="AB1483" s="44">
        <v>2.1831</v>
      </c>
      <c r="AC1483" s="43">
        <v>2.4754999999999998</v>
      </c>
    </row>
    <row r="1484" spans="1:29" x14ac:dyDescent="0.15">
      <c r="A1484" s="26"/>
      <c r="B1484" s="26"/>
      <c r="C1484" s="31" t="s">
        <v>794</v>
      </c>
      <c r="D1484" s="49">
        <f>D1478+D1479</f>
        <v>39.3401</v>
      </c>
      <c r="E1484" s="50">
        <f t="shared" ref="E1484:AC1484" si="97">E1478+E1479</f>
        <v>32.410299999999999</v>
      </c>
      <c r="F1484" s="51">
        <f t="shared" si="97"/>
        <v>39.896799999999999</v>
      </c>
      <c r="G1484" s="52">
        <f t="shared" si="97"/>
        <v>40.535200000000003</v>
      </c>
      <c r="H1484" s="50">
        <f t="shared" si="97"/>
        <v>38.5</v>
      </c>
      <c r="I1484" s="51">
        <f t="shared" si="97"/>
        <v>41.5</v>
      </c>
      <c r="J1484" s="51">
        <f t="shared" si="97"/>
        <v>32.25</v>
      </c>
      <c r="K1484" s="51">
        <f t="shared" si="97"/>
        <v>38.25</v>
      </c>
      <c r="L1484" s="51">
        <f t="shared" si="97"/>
        <v>46.25</v>
      </c>
      <c r="M1484" s="52">
        <f t="shared" si="97"/>
        <v>38.5</v>
      </c>
      <c r="N1484" s="53">
        <f t="shared" si="97"/>
        <v>38.791099999999993</v>
      </c>
      <c r="O1484" s="53">
        <f t="shared" si="97"/>
        <v>39.881500000000003</v>
      </c>
      <c r="P1484" s="50">
        <f t="shared" si="97"/>
        <v>39.540999999999997</v>
      </c>
      <c r="Q1484" s="53">
        <f t="shared" si="97"/>
        <v>41.395899999999997</v>
      </c>
      <c r="R1484" s="53">
        <f t="shared" si="97"/>
        <v>38.609700000000004</v>
      </c>
      <c r="S1484" s="53">
        <f t="shared" si="97"/>
        <v>37.583500000000001</v>
      </c>
      <c r="T1484" s="50">
        <f t="shared" si="97"/>
        <v>41.096700000000006</v>
      </c>
      <c r="U1484" s="51">
        <f t="shared" si="97"/>
        <v>34.953500000000005</v>
      </c>
      <c r="V1484" s="52">
        <f t="shared" si="97"/>
        <v>39.716799999999999</v>
      </c>
      <c r="W1484" s="50">
        <f t="shared" si="97"/>
        <v>40.480699999999999</v>
      </c>
      <c r="X1484" s="51">
        <f t="shared" si="97"/>
        <v>37.565899999999999</v>
      </c>
      <c r="Y1484" s="52">
        <f t="shared" si="97"/>
        <v>40.508299999999998</v>
      </c>
      <c r="Z1484" s="50">
        <f t="shared" si="97"/>
        <v>43.335799999999999</v>
      </c>
      <c r="AA1484" s="53">
        <f t="shared" si="97"/>
        <v>41.528800000000004</v>
      </c>
      <c r="AB1484" s="53">
        <f t="shared" si="97"/>
        <v>50.814999999999998</v>
      </c>
      <c r="AC1484" s="52">
        <f t="shared" si="97"/>
        <v>40.6252</v>
      </c>
    </row>
    <row r="1485" spans="1:29" x14ac:dyDescent="0.15">
      <c r="A1485" s="25"/>
      <c r="D1485" s="40"/>
      <c r="E1485" s="41"/>
      <c r="F1485" s="42"/>
      <c r="G1485" s="43"/>
      <c r="H1485" s="41"/>
      <c r="I1485" s="42"/>
      <c r="J1485" s="42"/>
      <c r="K1485" s="42"/>
      <c r="L1485" s="42"/>
      <c r="M1485" s="43"/>
      <c r="N1485" s="44"/>
      <c r="O1485" s="44"/>
      <c r="P1485" s="41"/>
      <c r="Q1485" s="44"/>
      <c r="R1485" s="44"/>
      <c r="S1485" s="44"/>
      <c r="T1485" s="41"/>
      <c r="U1485" s="42"/>
      <c r="V1485" s="43"/>
      <c r="W1485" s="41"/>
      <c r="X1485" s="42"/>
      <c r="Y1485" s="43"/>
      <c r="Z1485" s="44"/>
      <c r="AA1485" s="44"/>
      <c r="AB1485" s="44"/>
      <c r="AC1485" s="43"/>
    </row>
    <row r="1486" spans="1:29" ht="28" x14ac:dyDescent="0.15">
      <c r="A1486" s="24" t="s">
        <v>421</v>
      </c>
      <c r="B1486" s="24" t="s">
        <v>422</v>
      </c>
      <c r="C1486" s="30" t="s">
        <v>423</v>
      </c>
      <c r="D1486" s="40"/>
      <c r="E1486" s="41"/>
      <c r="F1486" s="42"/>
      <c r="G1486" s="43"/>
      <c r="H1486" s="41"/>
      <c r="I1486" s="42"/>
      <c r="J1486" s="42"/>
      <c r="K1486" s="42"/>
      <c r="L1486" s="42"/>
      <c r="M1486" s="43"/>
      <c r="N1486" s="44"/>
      <c r="O1486" s="44"/>
      <c r="P1486" s="41"/>
      <c r="Q1486" s="44"/>
      <c r="R1486" s="44"/>
      <c r="S1486" s="44"/>
      <c r="T1486" s="41"/>
      <c r="U1486" s="42"/>
      <c r="V1486" s="43"/>
      <c r="W1486" s="41"/>
      <c r="X1486" s="42"/>
      <c r="Y1486" s="43"/>
      <c r="Z1486" s="44"/>
      <c r="AA1486" s="44"/>
      <c r="AB1486" s="44"/>
      <c r="AC1486" s="43"/>
    </row>
    <row r="1487" spans="1:29" x14ac:dyDescent="0.15">
      <c r="A1487" s="25"/>
      <c r="C1487" s="29" t="s">
        <v>795</v>
      </c>
      <c r="D1487" s="40">
        <v>4.6343000000000005</v>
      </c>
      <c r="E1487" s="41">
        <v>5.7425999999999995</v>
      </c>
      <c r="F1487" s="42">
        <v>4.9612000000000007</v>
      </c>
      <c r="G1487" s="43">
        <v>4.0765000000000002</v>
      </c>
      <c r="H1487" s="41">
        <v>5.25</v>
      </c>
      <c r="I1487" s="42">
        <v>4</v>
      </c>
      <c r="J1487" s="42">
        <v>3.75</v>
      </c>
      <c r="K1487" s="42">
        <v>3.25</v>
      </c>
      <c r="L1487" s="42">
        <v>6.75</v>
      </c>
      <c r="M1487" s="43">
        <v>5.25</v>
      </c>
      <c r="N1487" s="44">
        <v>5.0753000000000004</v>
      </c>
      <c r="O1487" s="44">
        <v>4.1993</v>
      </c>
      <c r="P1487" s="41">
        <v>4.8079000000000001</v>
      </c>
      <c r="Q1487" s="44">
        <v>4.8749000000000002</v>
      </c>
      <c r="R1487" s="44">
        <v>3.9525999999999999</v>
      </c>
      <c r="S1487" s="44">
        <v>4.5325999999999995</v>
      </c>
      <c r="T1487" s="41">
        <v>4.4988999999999999</v>
      </c>
      <c r="U1487" s="42">
        <v>5.5801000000000007</v>
      </c>
      <c r="V1487" s="43">
        <v>3.9618000000000002</v>
      </c>
      <c r="W1487" s="41">
        <v>4.2347999999999999</v>
      </c>
      <c r="X1487" s="42">
        <v>4.8719999999999999</v>
      </c>
      <c r="Y1487" s="43">
        <v>4.6794000000000002</v>
      </c>
      <c r="Z1487" s="44">
        <v>5.2535999999999996</v>
      </c>
      <c r="AA1487" s="44">
        <v>5.8902000000000001</v>
      </c>
      <c r="AB1487" s="44">
        <v>3.7265000000000001</v>
      </c>
      <c r="AC1487" s="43">
        <v>5.3341000000000003</v>
      </c>
    </row>
    <row r="1488" spans="1:29" x14ac:dyDescent="0.15">
      <c r="A1488" s="25"/>
      <c r="C1488" s="29" t="s">
        <v>791</v>
      </c>
      <c r="D1488" s="40">
        <v>30.6784</v>
      </c>
      <c r="E1488" s="41">
        <v>19.001100000000001</v>
      </c>
      <c r="F1488" s="42">
        <v>32.174500000000002</v>
      </c>
      <c r="G1488" s="43">
        <v>32.049499999999995</v>
      </c>
      <c r="H1488" s="41">
        <v>29.5</v>
      </c>
      <c r="I1488" s="42">
        <v>34.25</v>
      </c>
      <c r="J1488" s="42">
        <v>22</v>
      </c>
      <c r="K1488" s="42">
        <v>25.25</v>
      </c>
      <c r="L1488" s="42">
        <v>43.25</v>
      </c>
      <c r="M1488" s="43">
        <v>23.75</v>
      </c>
      <c r="N1488" s="44">
        <v>31.429099999999998</v>
      </c>
      <c r="O1488" s="44">
        <v>29.937999999999999</v>
      </c>
      <c r="P1488" s="41">
        <v>31.260999999999999</v>
      </c>
      <c r="Q1488" s="44">
        <v>29.968399999999999</v>
      </c>
      <c r="R1488" s="44">
        <v>29.803600000000003</v>
      </c>
      <c r="S1488" s="44">
        <v>32.432400000000001</v>
      </c>
      <c r="T1488" s="41">
        <v>31.764300000000002</v>
      </c>
      <c r="U1488" s="42">
        <v>25.559900000000003</v>
      </c>
      <c r="V1488" s="43">
        <v>33.593699999999998</v>
      </c>
      <c r="W1488" s="41">
        <v>32.905499999999996</v>
      </c>
      <c r="X1488" s="42">
        <v>29.652699999999999</v>
      </c>
      <c r="Y1488" s="43">
        <v>30.549500000000002</v>
      </c>
      <c r="Z1488" s="44">
        <v>35.501800000000003</v>
      </c>
      <c r="AA1488" s="44">
        <v>36.636499999999998</v>
      </c>
      <c r="AB1488" s="44">
        <v>38.905700000000003</v>
      </c>
      <c r="AC1488" s="43">
        <v>33.945500000000003</v>
      </c>
    </row>
    <row r="1489" spans="1:29" x14ac:dyDescent="0.15">
      <c r="A1489" s="25"/>
      <c r="C1489" s="29" t="s">
        <v>847</v>
      </c>
      <c r="D1489" s="40">
        <v>22.410399999999999</v>
      </c>
      <c r="E1489" s="41">
        <v>20.0108</v>
      </c>
      <c r="F1489" s="42">
        <v>22.142700000000001</v>
      </c>
      <c r="G1489" s="43">
        <v>23.340800000000002</v>
      </c>
      <c r="H1489" s="41">
        <v>22.75</v>
      </c>
      <c r="I1489" s="42">
        <v>23.75</v>
      </c>
      <c r="J1489" s="42">
        <v>21.25</v>
      </c>
      <c r="K1489" s="42">
        <v>24</v>
      </c>
      <c r="L1489" s="42">
        <v>19</v>
      </c>
      <c r="M1489" s="43">
        <v>19.75</v>
      </c>
      <c r="N1489" s="44">
        <v>21.163599999999999</v>
      </c>
      <c r="O1489" s="44">
        <v>23.64</v>
      </c>
      <c r="P1489" s="41">
        <v>22.2866</v>
      </c>
      <c r="Q1489" s="44">
        <v>20.190100000000001</v>
      </c>
      <c r="R1489" s="44">
        <v>22.108599999999999</v>
      </c>
      <c r="S1489" s="44">
        <v>25.329699999999999</v>
      </c>
      <c r="T1489" s="41">
        <v>21.709500000000002</v>
      </c>
      <c r="U1489" s="42">
        <v>23.8933</v>
      </c>
      <c r="V1489" s="43">
        <v>22.3293</v>
      </c>
      <c r="W1489" s="41">
        <v>25.855899999999998</v>
      </c>
      <c r="X1489" s="42">
        <v>20.1508</v>
      </c>
      <c r="Y1489" s="43">
        <v>22.4621</v>
      </c>
      <c r="Z1489" s="44">
        <v>25.6967</v>
      </c>
      <c r="AA1489" s="44">
        <v>13.866400000000001</v>
      </c>
      <c r="AB1489" s="44">
        <v>19.351099999999999</v>
      </c>
      <c r="AC1489" s="43">
        <v>24.7789</v>
      </c>
    </row>
    <row r="1490" spans="1:29" x14ac:dyDescent="0.15">
      <c r="A1490" s="25"/>
      <c r="C1490" s="29" t="s">
        <v>792</v>
      </c>
      <c r="D1490" s="40">
        <v>25.543500000000002</v>
      </c>
      <c r="E1490" s="41">
        <v>24.9101</v>
      </c>
      <c r="F1490" s="42">
        <v>27.130199999999999</v>
      </c>
      <c r="G1490" s="43">
        <v>24.347300000000001</v>
      </c>
      <c r="H1490" s="41">
        <v>20.75</v>
      </c>
      <c r="I1490" s="42">
        <v>27</v>
      </c>
      <c r="J1490" s="42">
        <v>34.75</v>
      </c>
      <c r="K1490" s="42">
        <v>28.499999999999996</v>
      </c>
      <c r="L1490" s="42">
        <v>20</v>
      </c>
      <c r="M1490" s="43">
        <v>27.750000000000004</v>
      </c>
      <c r="N1490" s="44">
        <v>24.769199999999998</v>
      </c>
      <c r="O1490" s="44">
        <v>26.307099999999998</v>
      </c>
      <c r="P1490" s="41">
        <v>27.860900000000001</v>
      </c>
      <c r="Q1490" s="44">
        <v>27.410699999999999</v>
      </c>
      <c r="R1490" s="44">
        <v>25.610500000000002</v>
      </c>
      <c r="S1490" s="44">
        <v>20.771899999999999</v>
      </c>
      <c r="T1490" s="41">
        <v>24.932099999999998</v>
      </c>
      <c r="U1490" s="42">
        <v>29.264499999999998</v>
      </c>
      <c r="V1490" s="43">
        <v>23.131399999999999</v>
      </c>
      <c r="W1490" s="41">
        <v>23.499700000000001</v>
      </c>
      <c r="X1490" s="42">
        <v>28.085100000000001</v>
      </c>
      <c r="Y1490" s="43">
        <v>24.224799999999998</v>
      </c>
      <c r="Z1490" s="44">
        <v>20.348800000000001</v>
      </c>
      <c r="AA1490" s="44">
        <v>23.089700000000001</v>
      </c>
      <c r="AB1490" s="44">
        <v>24.7193</v>
      </c>
      <c r="AC1490" s="43">
        <v>21.284500000000001</v>
      </c>
    </row>
    <row r="1491" spans="1:29" x14ac:dyDescent="0.15">
      <c r="A1491" s="25"/>
      <c r="C1491" s="29" t="s">
        <v>793</v>
      </c>
      <c r="D1491" s="40">
        <v>13.096299999999999</v>
      </c>
      <c r="E1491" s="41">
        <v>25.5762</v>
      </c>
      <c r="F1491" s="42">
        <v>10.5504</v>
      </c>
      <c r="G1491" s="43">
        <v>12.289899999999999</v>
      </c>
      <c r="H1491" s="41">
        <v>19.75</v>
      </c>
      <c r="I1491" s="42">
        <v>7.75</v>
      </c>
      <c r="J1491" s="42">
        <v>11.5</v>
      </c>
      <c r="K1491" s="42">
        <v>12.5</v>
      </c>
      <c r="L1491" s="42">
        <v>8</v>
      </c>
      <c r="M1491" s="43">
        <v>21.75</v>
      </c>
      <c r="N1491" s="44">
        <v>14.049800000000001</v>
      </c>
      <c r="O1491" s="44">
        <v>12.156000000000001</v>
      </c>
      <c r="P1491" s="41">
        <v>9.8562999999999992</v>
      </c>
      <c r="Q1491" s="44">
        <v>14.224500000000001</v>
      </c>
      <c r="R1491" s="44">
        <v>15.942899999999998</v>
      </c>
      <c r="S1491" s="44">
        <v>12.3126</v>
      </c>
      <c r="T1491" s="41">
        <v>12.7075</v>
      </c>
      <c r="U1491" s="42">
        <v>12.723000000000001</v>
      </c>
      <c r="V1491" s="43">
        <v>14.5779</v>
      </c>
      <c r="W1491" s="41">
        <v>10.864500000000001</v>
      </c>
      <c r="X1491" s="42">
        <v>14.1287</v>
      </c>
      <c r="Y1491" s="43">
        <v>13.3544</v>
      </c>
      <c r="Z1491" s="44">
        <v>10.5198</v>
      </c>
      <c r="AA1491" s="44">
        <v>18.544699999999999</v>
      </c>
      <c r="AB1491" s="44">
        <v>11.4573</v>
      </c>
      <c r="AC1491" s="43">
        <v>11.944000000000001</v>
      </c>
    </row>
    <row r="1492" spans="1:29" x14ac:dyDescent="0.15">
      <c r="A1492" s="25"/>
      <c r="C1492" s="29" t="s">
        <v>545</v>
      </c>
      <c r="D1492" s="40">
        <v>3.6371000000000002</v>
      </c>
      <c r="E1492" s="41">
        <v>4.7593000000000005</v>
      </c>
      <c r="F1492" s="42">
        <v>3.0411000000000001</v>
      </c>
      <c r="G1492" s="43">
        <v>3.8960000000000004</v>
      </c>
      <c r="H1492" s="41">
        <v>2</v>
      </c>
      <c r="I1492" s="42">
        <v>3.25</v>
      </c>
      <c r="J1492" s="42">
        <v>6.75</v>
      </c>
      <c r="K1492" s="42">
        <v>6.5</v>
      </c>
      <c r="L1492" s="42">
        <v>3</v>
      </c>
      <c r="M1492" s="43">
        <v>1.7500000000000002</v>
      </c>
      <c r="N1492" s="44">
        <v>3.5129000000000001</v>
      </c>
      <c r="O1492" s="44">
        <v>3.7595999999999998</v>
      </c>
      <c r="P1492" s="41">
        <v>3.9273000000000002</v>
      </c>
      <c r="Q1492" s="44">
        <v>3.3314999999999997</v>
      </c>
      <c r="R1492" s="44">
        <v>2.5819000000000001</v>
      </c>
      <c r="S1492" s="44">
        <v>4.6208999999999998</v>
      </c>
      <c r="T1492" s="41">
        <v>4.3876999999999997</v>
      </c>
      <c r="U1492" s="42">
        <v>2.9792999999999998</v>
      </c>
      <c r="V1492" s="43">
        <v>2.4056999999999999</v>
      </c>
      <c r="W1492" s="41">
        <v>2.6396999999999999</v>
      </c>
      <c r="X1492" s="42">
        <v>3.1106000000000003</v>
      </c>
      <c r="Y1492" s="43">
        <v>4.7297000000000002</v>
      </c>
      <c r="Z1492" s="44">
        <v>2.6791999999999998</v>
      </c>
      <c r="AA1492" s="44">
        <v>1.9724999999999999</v>
      </c>
      <c r="AB1492" s="44">
        <v>1.8403</v>
      </c>
      <c r="AC1492" s="43">
        <v>2.7130000000000001</v>
      </c>
    </row>
    <row r="1493" spans="1:29" x14ac:dyDescent="0.15">
      <c r="A1493" s="26"/>
      <c r="B1493" s="26"/>
      <c r="C1493" s="31" t="s">
        <v>794</v>
      </c>
      <c r="D1493" s="49">
        <f>D1487+D1488</f>
        <v>35.3127</v>
      </c>
      <c r="E1493" s="50">
        <f t="shared" ref="E1493:AC1493" si="98">E1487+E1488</f>
        <v>24.7437</v>
      </c>
      <c r="F1493" s="51">
        <f t="shared" si="98"/>
        <v>37.1357</v>
      </c>
      <c r="G1493" s="52">
        <f t="shared" si="98"/>
        <v>36.125999999999998</v>
      </c>
      <c r="H1493" s="50">
        <f t="shared" si="98"/>
        <v>34.75</v>
      </c>
      <c r="I1493" s="51">
        <f t="shared" si="98"/>
        <v>38.25</v>
      </c>
      <c r="J1493" s="51">
        <f t="shared" si="98"/>
        <v>25.75</v>
      </c>
      <c r="K1493" s="51">
        <f t="shared" si="98"/>
        <v>28.5</v>
      </c>
      <c r="L1493" s="51">
        <f t="shared" si="98"/>
        <v>50</v>
      </c>
      <c r="M1493" s="52">
        <f t="shared" si="98"/>
        <v>29</v>
      </c>
      <c r="N1493" s="53">
        <f t="shared" si="98"/>
        <v>36.504399999999997</v>
      </c>
      <c r="O1493" s="53">
        <f t="shared" si="98"/>
        <v>34.137299999999996</v>
      </c>
      <c r="P1493" s="50">
        <f t="shared" si="98"/>
        <v>36.068899999999999</v>
      </c>
      <c r="Q1493" s="53">
        <f t="shared" si="98"/>
        <v>34.843299999999999</v>
      </c>
      <c r="R1493" s="53">
        <f t="shared" si="98"/>
        <v>33.7562</v>
      </c>
      <c r="S1493" s="53">
        <f t="shared" si="98"/>
        <v>36.965000000000003</v>
      </c>
      <c r="T1493" s="50">
        <f t="shared" si="98"/>
        <v>36.263200000000005</v>
      </c>
      <c r="U1493" s="51">
        <f t="shared" si="98"/>
        <v>31.140000000000004</v>
      </c>
      <c r="V1493" s="52">
        <f t="shared" si="98"/>
        <v>37.555499999999995</v>
      </c>
      <c r="W1493" s="50">
        <f t="shared" si="98"/>
        <v>37.140299999999996</v>
      </c>
      <c r="X1493" s="51">
        <f t="shared" si="98"/>
        <v>34.524699999999996</v>
      </c>
      <c r="Y1493" s="52">
        <f t="shared" si="98"/>
        <v>35.228900000000003</v>
      </c>
      <c r="Z1493" s="50">
        <f t="shared" si="98"/>
        <v>40.755400000000002</v>
      </c>
      <c r="AA1493" s="53">
        <f t="shared" si="98"/>
        <v>42.526699999999998</v>
      </c>
      <c r="AB1493" s="53">
        <f t="shared" si="98"/>
        <v>42.632200000000005</v>
      </c>
      <c r="AC1493" s="52">
        <f t="shared" si="98"/>
        <v>39.279600000000002</v>
      </c>
    </row>
    <row r="1494" spans="1:29" x14ac:dyDescent="0.15">
      <c r="A1494" s="25"/>
      <c r="D1494" s="40"/>
      <c r="E1494" s="41"/>
      <c r="F1494" s="42"/>
      <c r="G1494" s="43"/>
      <c r="H1494" s="41"/>
      <c r="I1494" s="42"/>
      <c r="J1494" s="42"/>
      <c r="K1494" s="42"/>
      <c r="L1494" s="42"/>
      <c r="M1494" s="43"/>
      <c r="N1494" s="44"/>
      <c r="O1494" s="44"/>
      <c r="P1494" s="41"/>
      <c r="Q1494" s="44"/>
      <c r="R1494" s="44"/>
      <c r="S1494" s="44"/>
      <c r="T1494" s="41"/>
      <c r="U1494" s="42"/>
      <c r="V1494" s="43"/>
      <c r="W1494" s="41"/>
      <c r="X1494" s="42"/>
      <c r="Y1494" s="43"/>
      <c r="Z1494" s="44"/>
      <c r="AA1494" s="44"/>
      <c r="AB1494" s="44"/>
      <c r="AC1494" s="43"/>
    </row>
    <row r="1495" spans="1:29" ht="43" x14ac:dyDescent="0.2">
      <c r="A1495" s="27"/>
      <c r="B1495" s="24" t="s">
        <v>424</v>
      </c>
      <c r="C1495" s="30" t="s">
        <v>802</v>
      </c>
      <c r="D1495" s="40"/>
      <c r="E1495" s="41"/>
      <c r="F1495" s="42"/>
      <c r="G1495" s="43"/>
      <c r="H1495" s="41"/>
      <c r="I1495" s="42"/>
      <c r="J1495" s="42"/>
      <c r="K1495" s="42"/>
      <c r="L1495" s="42"/>
      <c r="M1495" s="43"/>
      <c r="N1495" s="44"/>
      <c r="O1495" s="44"/>
      <c r="P1495" s="41"/>
      <c r="Q1495" s="44"/>
      <c r="R1495" s="44"/>
      <c r="S1495" s="44"/>
      <c r="T1495" s="41"/>
      <c r="U1495" s="42"/>
      <c r="V1495" s="43"/>
      <c r="W1495" s="41"/>
      <c r="X1495" s="42"/>
      <c r="Y1495" s="43"/>
      <c r="Z1495" s="44"/>
      <c r="AA1495" s="44"/>
      <c r="AB1495" s="44"/>
      <c r="AC1495" s="43"/>
    </row>
    <row r="1496" spans="1:29" x14ac:dyDescent="0.15">
      <c r="A1496" s="25"/>
      <c r="C1496" s="29" t="s">
        <v>796</v>
      </c>
      <c r="D1496" s="40">
        <v>4.6917</v>
      </c>
      <c r="E1496" s="41">
        <v>8.7721999999999998</v>
      </c>
      <c r="F1496" s="42">
        <v>5.4180999999999999</v>
      </c>
      <c r="G1496" s="43">
        <v>3.1309999999999998</v>
      </c>
      <c r="H1496" s="41">
        <v>4</v>
      </c>
      <c r="I1496" s="42">
        <v>6.75</v>
      </c>
      <c r="J1496" s="42">
        <v>3.25</v>
      </c>
      <c r="K1496" s="42">
        <v>3.25</v>
      </c>
      <c r="L1496" s="42">
        <v>3.25</v>
      </c>
      <c r="M1496" s="43">
        <v>9</v>
      </c>
      <c r="N1496" s="44">
        <v>5.0826000000000002</v>
      </c>
      <c r="O1496" s="44">
        <v>4.3062000000000005</v>
      </c>
      <c r="P1496" s="41">
        <v>3.0962000000000001</v>
      </c>
      <c r="Q1496" s="44">
        <v>4.8761000000000001</v>
      </c>
      <c r="R1496" s="44">
        <v>5.6334</v>
      </c>
      <c r="S1496" s="44">
        <v>4.9524999999999997</v>
      </c>
      <c r="T1496" s="41">
        <v>5.0796000000000001</v>
      </c>
      <c r="U1496" s="42">
        <v>5.4513999999999996</v>
      </c>
      <c r="V1496" s="43">
        <v>2.8504</v>
      </c>
      <c r="W1496" s="41">
        <v>4.7126000000000001</v>
      </c>
      <c r="X1496" s="42">
        <v>4.6143000000000001</v>
      </c>
      <c r="Y1496" s="43">
        <v>4.7843</v>
      </c>
      <c r="Z1496" s="54"/>
      <c r="AA1496" s="54"/>
      <c r="AB1496" s="55"/>
      <c r="AC1496" s="56"/>
    </row>
    <row r="1497" spans="1:29" x14ac:dyDescent="0.15">
      <c r="A1497" s="25"/>
      <c r="C1497" s="29" t="s">
        <v>797</v>
      </c>
      <c r="D1497" s="40">
        <v>18.805599999999998</v>
      </c>
      <c r="E1497" s="41">
        <v>14.235100000000001</v>
      </c>
      <c r="F1497" s="42">
        <v>19.799500000000002</v>
      </c>
      <c r="G1497" s="43">
        <v>19.027000000000001</v>
      </c>
      <c r="H1497" s="41">
        <v>22.5</v>
      </c>
      <c r="I1497" s="42">
        <v>19.25</v>
      </c>
      <c r="J1497" s="42">
        <v>16.75</v>
      </c>
      <c r="K1497" s="42">
        <v>13</v>
      </c>
      <c r="L1497" s="42">
        <v>19</v>
      </c>
      <c r="M1497" s="43">
        <v>10</v>
      </c>
      <c r="N1497" s="44">
        <v>18.970200000000002</v>
      </c>
      <c r="O1497" s="44">
        <v>18.6434</v>
      </c>
      <c r="P1497" s="41">
        <v>23.979600000000001</v>
      </c>
      <c r="Q1497" s="44">
        <v>17.543500000000002</v>
      </c>
      <c r="R1497" s="44">
        <v>15.9217</v>
      </c>
      <c r="S1497" s="44">
        <v>17.927499999999998</v>
      </c>
      <c r="T1497" s="41">
        <v>16.532399999999999</v>
      </c>
      <c r="U1497" s="42">
        <v>21.088100000000001</v>
      </c>
      <c r="V1497" s="43">
        <v>22.323599999999999</v>
      </c>
      <c r="W1497" s="41">
        <v>22.552900000000001</v>
      </c>
      <c r="X1497" s="42">
        <v>20.7242</v>
      </c>
      <c r="Y1497" s="43">
        <v>14.985799999999999</v>
      </c>
      <c r="Z1497" s="54"/>
      <c r="AA1497" s="54"/>
      <c r="AB1497" s="55"/>
      <c r="AC1497" s="56"/>
    </row>
    <row r="1498" spans="1:29" x14ac:dyDescent="0.15">
      <c r="A1498" s="25"/>
      <c r="C1498" s="29" t="s">
        <v>801</v>
      </c>
      <c r="D1498" s="40">
        <v>17.741499999999998</v>
      </c>
      <c r="E1498" s="41">
        <v>13.685</v>
      </c>
      <c r="F1498" s="42">
        <v>17.147200000000002</v>
      </c>
      <c r="G1498" s="43">
        <v>19.281699999999997</v>
      </c>
      <c r="H1498" s="41">
        <v>19.75</v>
      </c>
      <c r="I1498" s="42">
        <v>16</v>
      </c>
      <c r="J1498" s="42">
        <v>17</v>
      </c>
      <c r="K1498" s="42">
        <v>24</v>
      </c>
      <c r="L1498" s="42">
        <v>13.5</v>
      </c>
      <c r="M1498" s="43">
        <v>11.5</v>
      </c>
      <c r="N1498" s="44">
        <v>18.41</v>
      </c>
      <c r="O1498" s="44">
        <v>17.0823</v>
      </c>
      <c r="P1498" s="41">
        <v>16.432700000000001</v>
      </c>
      <c r="Q1498" s="44">
        <v>19.104099999999999</v>
      </c>
      <c r="R1498" s="44">
        <v>16.934899999999999</v>
      </c>
      <c r="S1498" s="44">
        <v>18.602599999999999</v>
      </c>
      <c r="T1498" s="41">
        <v>17.2684</v>
      </c>
      <c r="U1498" s="42">
        <v>17.949100000000001</v>
      </c>
      <c r="V1498" s="43">
        <v>18.819700000000001</v>
      </c>
      <c r="W1498" s="41">
        <v>19.3933</v>
      </c>
      <c r="X1498" s="42">
        <v>17.435700000000001</v>
      </c>
      <c r="Y1498" s="43">
        <v>17.189699999999998</v>
      </c>
      <c r="Z1498" s="54"/>
      <c r="AA1498" s="54"/>
      <c r="AB1498" s="55"/>
      <c r="AC1498" s="56"/>
    </row>
    <row r="1499" spans="1:29" x14ac:dyDescent="0.15">
      <c r="A1499" s="25"/>
      <c r="C1499" s="29" t="s">
        <v>799</v>
      </c>
      <c r="D1499" s="40">
        <v>42.802099999999996</v>
      </c>
      <c r="E1499" s="41">
        <v>46.939</v>
      </c>
      <c r="F1499" s="42">
        <v>42.482599999999998</v>
      </c>
      <c r="G1499" s="43">
        <v>42.133499999999998</v>
      </c>
      <c r="H1499" s="41">
        <v>42.75</v>
      </c>
      <c r="I1499" s="42">
        <v>41</v>
      </c>
      <c r="J1499" s="42">
        <v>45</v>
      </c>
      <c r="K1499" s="42">
        <v>40.5</v>
      </c>
      <c r="L1499" s="42">
        <v>47</v>
      </c>
      <c r="M1499" s="43">
        <v>42.5</v>
      </c>
      <c r="N1499" s="44">
        <v>41.640599999999999</v>
      </c>
      <c r="O1499" s="44">
        <v>43.947399999999995</v>
      </c>
      <c r="P1499" s="41">
        <v>41.468400000000003</v>
      </c>
      <c r="Q1499" s="44">
        <v>41.872999999999998</v>
      </c>
      <c r="R1499" s="44">
        <v>46.109200000000001</v>
      </c>
      <c r="S1499" s="44">
        <v>41.853200000000001</v>
      </c>
      <c r="T1499" s="41">
        <v>44.561799999999998</v>
      </c>
      <c r="U1499" s="42">
        <v>41.589300000000001</v>
      </c>
      <c r="V1499" s="43">
        <v>39.3108</v>
      </c>
      <c r="W1499" s="41">
        <v>38.706600000000002</v>
      </c>
      <c r="X1499" s="42">
        <v>41.591000000000001</v>
      </c>
      <c r="Y1499" s="43">
        <v>46.146500000000003</v>
      </c>
      <c r="Z1499" s="54"/>
      <c r="AA1499" s="54"/>
      <c r="AB1499" s="55"/>
      <c r="AC1499" s="56"/>
    </row>
    <row r="1500" spans="1:29" x14ac:dyDescent="0.15">
      <c r="A1500" s="25"/>
      <c r="C1500" s="29" t="s">
        <v>800</v>
      </c>
      <c r="D1500" s="40">
        <v>15.273400000000001</v>
      </c>
      <c r="E1500" s="41">
        <v>16.3687</v>
      </c>
      <c r="F1500" s="42">
        <v>14.1074</v>
      </c>
      <c r="G1500" s="43">
        <v>15.873899999999999</v>
      </c>
      <c r="H1500" s="41">
        <v>9.75</v>
      </c>
      <c r="I1500" s="42">
        <v>16.75</v>
      </c>
      <c r="J1500" s="42">
        <v>18</v>
      </c>
      <c r="K1500" s="42">
        <v>18</v>
      </c>
      <c r="L1500" s="42">
        <v>16.5</v>
      </c>
      <c r="M1500" s="43">
        <v>27</v>
      </c>
      <c r="N1500" s="44">
        <v>15.201500000000001</v>
      </c>
      <c r="O1500" s="44">
        <v>15.3444</v>
      </c>
      <c r="P1500" s="41">
        <v>13.9619</v>
      </c>
      <c r="Q1500" s="44">
        <v>15.688800000000001</v>
      </c>
      <c r="R1500" s="44">
        <v>15.285399999999999</v>
      </c>
      <c r="S1500" s="44">
        <v>16.044</v>
      </c>
      <c r="T1500" s="41">
        <v>15.702500000000001</v>
      </c>
      <c r="U1500" s="42">
        <v>13.591100000000001</v>
      </c>
      <c r="V1500" s="43">
        <v>16.061199999999999</v>
      </c>
      <c r="W1500" s="41">
        <v>13.966500000000002</v>
      </c>
      <c r="X1500" s="42">
        <v>14.9068</v>
      </c>
      <c r="Y1500" s="43">
        <v>16.231999999999999</v>
      </c>
      <c r="Z1500" s="54"/>
      <c r="AA1500" s="54"/>
      <c r="AB1500" s="55"/>
      <c r="AC1500" s="56"/>
    </row>
    <row r="1501" spans="1:29" x14ac:dyDescent="0.15">
      <c r="A1501" s="25"/>
      <c r="C1501" s="29" t="s">
        <v>545</v>
      </c>
      <c r="D1501" s="40">
        <v>0.68569999999999998</v>
      </c>
      <c r="E1501" s="41">
        <v>0</v>
      </c>
      <c r="F1501" s="42">
        <v>1.0449999999999999</v>
      </c>
      <c r="G1501" s="43">
        <v>0.55300000000000005</v>
      </c>
      <c r="H1501" s="41">
        <v>1.25</v>
      </c>
      <c r="I1501" s="42">
        <v>0.25</v>
      </c>
      <c r="J1501" s="42">
        <v>0</v>
      </c>
      <c r="K1501" s="42">
        <v>1.25</v>
      </c>
      <c r="L1501" s="42">
        <v>0.75</v>
      </c>
      <c r="M1501" s="43">
        <v>0</v>
      </c>
      <c r="N1501" s="44">
        <v>0.69520000000000004</v>
      </c>
      <c r="O1501" s="44">
        <v>0.6764</v>
      </c>
      <c r="P1501" s="41">
        <v>1.0611999999999999</v>
      </c>
      <c r="Q1501" s="44">
        <v>0.91459999999999997</v>
      </c>
      <c r="R1501" s="44">
        <v>0.1153</v>
      </c>
      <c r="S1501" s="44">
        <v>0.62030000000000007</v>
      </c>
      <c r="T1501" s="41">
        <v>0.85540000000000005</v>
      </c>
      <c r="U1501" s="42">
        <v>0.33100000000000002</v>
      </c>
      <c r="V1501" s="43">
        <v>0.63439999999999996</v>
      </c>
      <c r="W1501" s="41">
        <v>0.66800000000000004</v>
      </c>
      <c r="X1501" s="42">
        <v>0.72809999999999997</v>
      </c>
      <c r="Y1501" s="43">
        <v>0.66169999999999995</v>
      </c>
      <c r="Z1501" s="54"/>
      <c r="AA1501" s="54"/>
      <c r="AB1501" s="55"/>
      <c r="AC1501" s="56"/>
    </row>
    <row r="1502" spans="1:29" x14ac:dyDescent="0.15">
      <c r="A1502" s="26"/>
      <c r="B1502" s="26"/>
      <c r="C1502" s="31" t="s">
        <v>808</v>
      </c>
      <c r="D1502" s="49">
        <f>D1496+D1497</f>
        <v>23.497299999999999</v>
      </c>
      <c r="E1502" s="50">
        <f t="shared" ref="E1502:Y1502" si="99">E1496+E1497</f>
        <v>23.007300000000001</v>
      </c>
      <c r="F1502" s="51">
        <f t="shared" si="99"/>
        <v>25.217600000000001</v>
      </c>
      <c r="G1502" s="52">
        <f t="shared" si="99"/>
        <v>22.158000000000001</v>
      </c>
      <c r="H1502" s="50">
        <f t="shared" si="99"/>
        <v>26.5</v>
      </c>
      <c r="I1502" s="51">
        <f t="shared" si="99"/>
        <v>26</v>
      </c>
      <c r="J1502" s="51">
        <f t="shared" si="99"/>
        <v>20</v>
      </c>
      <c r="K1502" s="51">
        <f t="shared" si="99"/>
        <v>16.25</v>
      </c>
      <c r="L1502" s="51">
        <f t="shared" si="99"/>
        <v>22.25</v>
      </c>
      <c r="M1502" s="52">
        <f t="shared" si="99"/>
        <v>19</v>
      </c>
      <c r="N1502" s="53">
        <f t="shared" si="99"/>
        <v>24.052800000000001</v>
      </c>
      <c r="O1502" s="53">
        <f t="shared" si="99"/>
        <v>22.9496</v>
      </c>
      <c r="P1502" s="50">
        <f t="shared" si="99"/>
        <v>27.075800000000001</v>
      </c>
      <c r="Q1502" s="53">
        <f t="shared" si="99"/>
        <v>22.419600000000003</v>
      </c>
      <c r="R1502" s="53">
        <f t="shared" si="99"/>
        <v>21.555099999999999</v>
      </c>
      <c r="S1502" s="53">
        <f t="shared" si="99"/>
        <v>22.88</v>
      </c>
      <c r="T1502" s="50">
        <f t="shared" si="99"/>
        <v>21.611999999999998</v>
      </c>
      <c r="U1502" s="51">
        <f t="shared" si="99"/>
        <v>26.5395</v>
      </c>
      <c r="V1502" s="52">
        <f t="shared" si="99"/>
        <v>25.173999999999999</v>
      </c>
      <c r="W1502" s="50">
        <f t="shared" si="99"/>
        <v>27.265500000000003</v>
      </c>
      <c r="X1502" s="51">
        <f t="shared" si="99"/>
        <v>25.3385</v>
      </c>
      <c r="Y1502" s="52">
        <f t="shared" si="99"/>
        <v>19.770099999999999</v>
      </c>
      <c r="Z1502" s="54"/>
      <c r="AA1502" s="54"/>
      <c r="AB1502" s="55"/>
      <c r="AC1502" s="56"/>
    </row>
    <row r="1503" spans="1:29" ht="15" x14ac:dyDescent="0.2">
      <c r="A1503" s="25"/>
      <c r="C1503" s="32"/>
      <c r="D1503" s="40"/>
      <c r="E1503" s="41"/>
      <c r="F1503" s="42"/>
      <c r="G1503" s="43"/>
      <c r="H1503" s="41"/>
      <c r="I1503" s="42"/>
      <c r="J1503" s="42"/>
      <c r="K1503" s="42"/>
      <c r="L1503" s="42"/>
      <c r="M1503" s="43"/>
      <c r="N1503" s="44"/>
      <c r="O1503" s="44"/>
      <c r="P1503" s="41"/>
      <c r="Q1503" s="44"/>
      <c r="R1503" s="44"/>
      <c r="S1503" s="44"/>
      <c r="T1503" s="41"/>
      <c r="U1503" s="42"/>
      <c r="V1503" s="43"/>
      <c r="W1503" s="41"/>
      <c r="X1503" s="42"/>
      <c r="Y1503" s="43"/>
      <c r="Z1503" s="44"/>
      <c r="AA1503" s="44"/>
      <c r="AB1503" s="44"/>
      <c r="AC1503" s="43"/>
    </row>
    <row r="1504" spans="1:29" ht="28" x14ac:dyDescent="0.15">
      <c r="A1504" s="24" t="s">
        <v>425</v>
      </c>
      <c r="B1504" s="24" t="s">
        <v>426</v>
      </c>
      <c r="C1504" s="30" t="s">
        <v>427</v>
      </c>
      <c r="D1504" s="40"/>
      <c r="E1504" s="41"/>
      <c r="F1504" s="42"/>
      <c r="G1504" s="43"/>
      <c r="H1504" s="41"/>
      <c r="I1504" s="42"/>
      <c r="J1504" s="42"/>
      <c r="K1504" s="42"/>
      <c r="L1504" s="42"/>
      <c r="M1504" s="43"/>
      <c r="N1504" s="44"/>
      <c r="O1504" s="44"/>
      <c r="P1504" s="41"/>
      <c r="Q1504" s="44"/>
      <c r="R1504" s="44"/>
      <c r="S1504" s="44"/>
      <c r="T1504" s="41"/>
      <c r="U1504" s="42"/>
      <c r="V1504" s="43"/>
      <c r="W1504" s="41"/>
      <c r="X1504" s="42"/>
      <c r="Y1504" s="43"/>
      <c r="Z1504" s="44"/>
      <c r="AA1504" s="44"/>
      <c r="AB1504" s="44"/>
      <c r="AC1504" s="43"/>
    </row>
    <row r="1505" spans="1:29" x14ac:dyDescent="0.15">
      <c r="A1505" s="25"/>
      <c r="C1505" s="29" t="s">
        <v>806</v>
      </c>
      <c r="D1505" s="40">
        <v>14.230200000000002</v>
      </c>
      <c r="E1505" s="41">
        <v>18.376000000000001</v>
      </c>
      <c r="F1505" s="42">
        <v>12.932099999999998</v>
      </c>
      <c r="G1505" s="43">
        <v>14.452999999999999</v>
      </c>
      <c r="H1505" s="41">
        <v>14.249999999999998</v>
      </c>
      <c r="I1505" s="42">
        <v>14.000000000000002</v>
      </c>
      <c r="J1505" s="42">
        <v>18.25</v>
      </c>
      <c r="K1505" s="42">
        <v>13.5</v>
      </c>
      <c r="L1505" s="42">
        <v>11.25</v>
      </c>
      <c r="M1505" s="43">
        <v>12.25</v>
      </c>
      <c r="N1505" s="44">
        <v>17.2104</v>
      </c>
      <c r="O1505" s="44">
        <v>11.291399999999999</v>
      </c>
      <c r="P1505" s="41">
        <v>19.546399999999998</v>
      </c>
      <c r="Q1505" s="44">
        <v>15.424099999999999</v>
      </c>
      <c r="R1505" s="44">
        <v>10.098100000000001</v>
      </c>
      <c r="S1505" s="44">
        <v>11.507399999999999</v>
      </c>
      <c r="T1505" s="41">
        <v>10.0543</v>
      </c>
      <c r="U1505" s="42">
        <v>15.877099999999999</v>
      </c>
      <c r="V1505" s="43">
        <v>23.431100000000001</v>
      </c>
      <c r="W1505" s="41">
        <v>15.687899999999999</v>
      </c>
      <c r="X1505" s="42">
        <v>14.950800000000001</v>
      </c>
      <c r="Y1505" s="43">
        <v>12.817</v>
      </c>
      <c r="Z1505" s="41">
        <v>5.1875999999999998</v>
      </c>
      <c r="AA1505" s="44">
        <v>8.9228000000000005</v>
      </c>
      <c r="AB1505" s="44">
        <v>6.1630000000000003</v>
      </c>
      <c r="AC1505" s="43">
        <v>11.4369</v>
      </c>
    </row>
    <row r="1506" spans="1:29" x14ac:dyDescent="0.15">
      <c r="A1506" s="25"/>
      <c r="C1506" s="29" t="s">
        <v>803</v>
      </c>
      <c r="D1506" s="40">
        <v>18.607699999999998</v>
      </c>
      <c r="E1506" s="41">
        <v>13.622100000000001</v>
      </c>
      <c r="F1506" s="42">
        <v>22.9038</v>
      </c>
      <c r="G1506" s="43">
        <v>16.365600000000001</v>
      </c>
      <c r="H1506" s="41">
        <v>19</v>
      </c>
      <c r="I1506" s="42">
        <v>19.25</v>
      </c>
      <c r="J1506" s="42">
        <v>19.5</v>
      </c>
      <c r="K1506" s="42">
        <v>19</v>
      </c>
      <c r="L1506" s="42">
        <v>15.5</v>
      </c>
      <c r="M1506" s="43">
        <v>15.75</v>
      </c>
      <c r="N1506" s="44">
        <v>19.500700000000002</v>
      </c>
      <c r="O1506" s="44">
        <v>17.727</v>
      </c>
      <c r="P1506" s="41">
        <v>22.456799999999998</v>
      </c>
      <c r="Q1506" s="44">
        <v>20.8794</v>
      </c>
      <c r="R1506" s="44">
        <v>19.3703</v>
      </c>
      <c r="S1506" s="44">
        <v>10.1769</v>
      </c>
      <c r="T1506" s="41">
        <v>16.746600000000001</v>
      </c>
      <c r="U1506" s="42">
        <v>20.8368</v>
      </c>
      <c r="V1506" s="43">
        <v>21.100899999999999</v>
      </c>
      <c r="W1506" s="41">
        <v>18.904399999999999</v>
      </c>
      <c r="X1506" s="42">
        <v>21.440799999999999</v>
      </c>
      <c r="Y1506" s="43">
        <v>15.8581</v>
      </c>
      <c r="Z1506" s="41">
        <v>12.6562</v>
      </c>
      <c r="AA1506" s="44">
        <v>13.27</v>
      </c>
      <c r="AB1506" s="44">
        <v>14.023199999999999</v>
      </c>
      <c r="AC1506" s="43">
        <v>18.9709</v>
      </c>
    </row>
    <row r="1507" spans="1:29" x14ac:dyDescent="0.15">
      <c r="A1507" s="25"/>
      <c r="C1507" s="29" t="s">
        <v>804</v>
      </c>
      <c r="D1507" s="40">
        <v>4.2718999999999996</v>
      </c>
      <c r="E1507" s="41">
        <v>4.8281999999999998</v>
      </c>
      <c r="F1507" s="42">
        <v>4.3645000000000005</v>
      </c>
      <c r="G1507" s="43">
        <v>4.1008999999999993</v>
      </c>
      <c r="H1507" s="41">
        <v>5</v>
      </c>
      <c r="I1507" s="42">
        <v>3.75</v>
      </c>
      <c r="J1507" s="42">
        <v>5</v>
      </c>
      <c r="K1507" s="42">
        <v>4.25</v>
      </c>
      <c r="L1507" s="42">
        <v>2.25</v>
      </c>
      <c r="M1507" s="43">
        <v>5.75</v>
      </c>
      <c r="N1507" s="44">
        <v>4.2016</v>
      </c>
      <c r="O1507" s="44">
        <v>4.3411999999999997</v>
      </c>
      <c r="P1507" s="41">
        <v>2.8504999999999998</v>
      </c>
      <c r="Q1507" s="44">
        <v>5.5600999999999994</v>
      </c>
      <c r="R1507" s="44">
        <v>5.0065</v>
      </c>
      <c r="S1507" s="44">
        <v>3.4367000000000001</v>
      </c>
      <c r="T1507" s="41">
        <v>4.2506000000000004</v>
      </c>
      <c r="U1507" s="42">
        <v>5.3990999999999998</v>
      </c>
      <c r="V1507" s="43">
        <v>3.0977999999999999</v>
      </c>
      <c r="W1507" s="41">
        <v>4.1428000000000003</v>
      </c>
      <c r="X1507" s="42">
        <v>3.9165999999999999</v>
      </c>
      <c r="Y1507" s="43">
        <v>4.7058</v>
      </c>
      <c r="Z1507" s="54"/>
      <c r="AA1507" s="54"/>
      <c r="AB1507" s="55"/>
      <c r="AC1507" s="56"/>
    </row>
    <row r="1508" spans="1:29" x14ac:dyDescent="0.15">
      <c r="A1508" s="25"/>
      <c r="C1508" s="29" t="s">
        <v>805</v>
      </c>
      <c r="D1508" s="40">
        <v>26.250299999999999</v>
      </c>
      <c r="E1508" s="41">
        <v>20.535800000000002</v>
      </c>
      <c r="F1508" s="42">
        <v>26.143699999999999</v>
      </c>
      <c r="G1508" s="43">
        <v>27.470099999999999</v>
      </c>
      <c r="H1508" s="41">
        <v>24</v>
      </c>
      <c r="I1508" s="42">
        <v>29.5</v>
      </c>
      <c r="J1508" s="42">
        <v>25</v>
      </c>
      <c r="K1508" s="42">
        <v>25</v>
      </c>
      <c r="L1508" s="42">
        <v>28.000000000000004</v>
      </c>
      <c r="M1508" s="43">
        <v>23.5</v>
      </c>
      <c r="N1508" s="44">
        <v>25.746400000000001</v>
      </c>
      <c r="O1508" s="44">
        <v>26.747100000000003</v>
      </c>
      <c r="P1508" s="41">
        <v>26.8125</v>
      </c>
      <c r="Q1508" s="44">
        <v>27.029199999999996</v>
      </c>
      <c r="R1508" s="44">
        <v>27.446199999999997</v>
      </c>
      <c r="S1508" s="44">
        <v>23.028599999999997</v>
      </c>
      <c r="T1508" s="41">
        <v>25.813300000000002</v>
      </c>
      <c r="U1508" s="42">
        <v>27.043600000000001</v>
      </c>
      <c r="V1508" s="43">
        <v>26.251799999999996</v>
      </c>
      <c r="W1508" s="41">
        <v>29.6327</v>
      </c>
      <c r="X1508" s="42">
        <v>24.078499999999998</v>
      </c>
      <c r="Y1508" s="43">
        <v>25.930199999999999</v>
      </c>
      <c r="Z1508" s="41">
        <v>37.857900000000001</v>
      </c>
      <c r="AA1508" s="44">
        <v>27.740400000000001</v>
      </c>
      <c r="AB1508" s="44">
        <v>37.0184</v>
      </c>
      <c r="AC1508" s="43">
        <v>37.735799999999998</v>
      </c>
    </row>
    <row r="1509" spans="1:29" x14ac:dyDescent="0.15">
      <c r="A1509" s="25"/>
      <c r="C1509" s="29" t="s">
        <v>807</v>
      </c>
      <c r="D1509" s="40">
        <v>36.2498</v>
      </c>
      <c r="E1509" s="41">
        <v>42.637900000000002</v>
      </c>
      <c r="F1509" s="42">
        <v>33.560299999999998</v>
      </c>
      <c r="G1509" s="43">
        <v>36.8874</v>
      </c>
      <c r="H1509" s="41">
        <v>37.25</v>
      </c>
      <c r="I1509" s="42">
        <v>33</v>
      </c>
      <c r="J1509" s="42">
        <v>32.25</v>
      </c>
      <c r="K1509" s="42">
        <v>37.5</v>
      </c>
      <c r="L1509" s="42">
        <v>43</v>
      </c>
      <c r="M1509" s="43">
        <v>42.5</v>
      </c>
      <c r="N1509" s="44">
        <v>32.929099999999998</v>
      </c>
      <c r="O1509" s="44">
        <v>39.5244</v>
      </c>
      <c r="P1509" s="41">
        <v>28.3337</v>
      </c>
      <c r="Q1509" s="44">
        <v>30.605599999999999</v>
      </c>
      <c r="R1509" s="44">
        <v>37.677</v>
      </c>
      <c r="S1509" s="44">
        <v>51.173500000000004</v>
      </c>
      <c r="T1509" s="41">
        <v>42.876199999999997</v>
      </c>
      <c r="U1509" s="42">
        <v>30.843399999999999</v>
      </c>
      <c r="V1509" s="43">
        <v>24.950900000000001</v>
      </c>
      <c r="W1509" s="41">
        <v>30.688600000000001</v>
      </c>
      <c r="X1509" s="42">
        <v>35.3264</v>
      </c>
      <c r="Y1509" s="43">
        <v>40.593299999999999</v>
      </c>
      <c r="Z1509" s="41">
        <v>43.883400000000002</v>
      </c>
      <c r="AA1509" s="44">
        <v>49.686599999999999</v>
      </c>
      <c r="AB1509" s="44">
        <v>42.548400000000001</v>
      </c>
      <c r="AC1509" s="43">
        <v>31.4605</v>
      </c>
    </row>
    <row r="1510" spans="1:29" x14ac:dyDescent="0.15">
      <c r="A1510" s="25"/>
      <c r="C1510" s="29" t="s">
        <v>545</v>
      </c>
      <c r="D1510" s="40">
        <v>0.39019999999999999</v>
      </c>
      <c r="E1510" s="41">
        <v>0</v>
      </c>
      <c r="F1510" s="42">
        <v>9.5500000000000002E-2</v>
      </c>
      <c r="G1510" s="43">
        <v>0.72300000000000009</v>
      </c>
      <c r="H1510" s="41">
        <v>0.5</v>
      </c>
      <c r="I1510" s="42">
        <v>0.5</v>
      </c>
      <c r="J1510" s="42">
        <v>0</v>
      </c>
      <c r="K1510" s="42">
        <v>0.75</v>
      </c>
      <c r="L1510" s="42">
        <v>0</v>
      </c>
      <c r="M1510" s="43">
        <v>0.25</v>
      </c>
      <c r="N1510" s="44">
        <v>0.4118</v>
      </c>
      <c r="O1510" s="44">
        <v>0.36899999999999999</v>
      </c>
      <c r="P1510" s="41">
        <v>0</v>
      </c>
      <c r="Q1510" s="44">
        <v>0.50169999999999992</v>
      </c>
      <c r="R1510" s="44">
        <v>0.40200000000000002</v>
      </c>
      <c r="S1510" s="44">
        <v>0.67689999999999995</v>
      </c>
      <c r="T1510" s="41">
        <v>0.25900000000000001</v>
      </c>
      <c r="U1510" s="42">
        <v>0</v>
      </c>
      <c r="V1510" s="43">
        <v>1.1676</v>
      </c>
      <c r="W1510" s="41">
        <v>0.94340000000000002</v>
      </c>
      <c r="X1510" s="42">
        <v>0.28700000000000003</v>
      </c>
      <c r="Y1510" s="43">
        <v>9.5699999999999993E-2</v>
      </c>
      <c r="Z1510" s="41">
        <v>0.41489999999999999</v>
      </c>
      <c r="AA1510" s="44">
        <v>0.38019999999999998</v>
      </c>
      <c r="AB1510" s="44">
        <v>0.24690000000000001</v>
      </c>
      <c r="AC1510" s="43">
        <v>0.39589999999999997</v>
      </c>
    </row>
    <row r="1511" spans="1:29" x14ac:dyDescent="0.15">
      <c r="A1511" s="26"/>
      <c r="B1511" s="26"/>
      <c r="C1511" s="31" t="s">
        <v>35</v>
      </c>
      <c r="D1511" s="49">
        <f>(D1505*1+D1506*2+D1507*3+D1508*4+D1509*5)/SUM(D1505:D1509)</f>
        <v>3.5188420026523461</v>
      </c>
      <c r="E1511" s="50">
        <f t="shared" ref="E1511:AC1511" si="100">(E1505*1+E1506*2+E1507*3+E1508*4+E1509*5)/SUM(E1505:E1509)</f>
        <v>3.5543749999999998</v>
      </c>
      <c r="F1511" s="51">
        <f t="shared" si="100"/>
        <v>3.4453887916848509</v>
      </c>
      <c r="G1511" s="52">
        <f t="shared" si="100"/>
        <v>3.5638093415393293</v>
      </c>
      <c r="H1511" s="50">
        <f t="shared" si="100"/>
        <v>3.512562814070352</v>
      </c>
      <c r="I1511" s="51">
        <f t="shared" si="100"/>
        <v>3.4849246231155777</v>
      </c>
      <c r="J1511" s="51">
        <f t="shared" si="100"/>
        <v>3.335</v>
      </c>
      <c r="K1511" s="51">
        <f t="shared" si="100"/>
        <v>3.5440806045340052</v>
      </c>
      <c r="L1511" s="51">
        <f t="shared" si="100"/>
        <v>3.76</v>
      </c>
      <c r="M1511" s="52">
        <f t="shared" si="100"/>
        <v>3.6842105263157894</v>
      </c>
      <c r="N1511" s="53">
        <f t="shared" si="100"/>
        <v>3.3783892067534111</v>
      </c>
      <c r="O1511" s="53">
        <f t="shared" si="100"/>
        <v>3.6572857270470767</v>
      </c>
      <c r="P1511" s="50">
        <f t="shared" si="100"/>
        <v>3.2193032193032196</v>
      </c>
      <c r="Q1511" s="53">
        <f t="shared" si="100"/>
        <v>3.3669687150748153</v>
      </c>
      <c r="R1511" s="53">
        <f t="shared" si="100"/>
        <v>3.6348886173531425</v>
      </c>
      <c r="S1511" s="53">
        <f t="shared" si="100"/>
        <v>3.9281214541229574</v>
      </c>
      <c r="T1511" s="50">
        <f t="shared" si="100"/>
        <v>3.7490450266189428</v>
      </c>
      <c r="U1511" s="51">
        <f t="shared" si="100"/>
        <v>3.3613939999999998</v>
      </c>
      <c r="V1511" s="52">
        <f t="shared" si="100"/>
        <v>3.0828725368679333</v>
      </c>
      <c r="W1511" s="50">
        <f t="shared" si="100"/>
        <v>3.4111768648971701</v>
      </c>
      <c r="X1511" s="51">
        <f t="shared" si="100"/>
        <v>3.4351374092270723</v>
      </c>
      <c r="Y1511" s="52">
        <f t="shared" si="100"/>
        <v>3.6568749724736849</v>
      </c>
      <c r="Z1511" s="50">
        <f t="shared" si="100"/>
        <v>4.0302073302130541</v>
      </c>
      <c r="AA1511" s="53">
        <f t="shared" si="100"/>
        <v>3.9636437736273309</v>
      </c>
      <c r="AB1511" s="53">
        <f t="shared" si="100"/>
        <v>3.9600312772548198</v>
      </c>
      <c r="AC1511" s="52">
        <f t="shared" si="100"/>
        <v>3.5904586256991435</v>
      </c>
    </row>
    <row r="1512" spans="1:29" x14ac:dyDescent="0.15">
      <c r="A1512" s="25"/>
      <c r="C1512" s="31"/>
      <c r="D1512" s="40"/>
      <c r="E1512" s="41"/>
      <c r="F1512" s="42"/>
      <c r="G1512" s="43"/>
      <c r="H1512" s="41"/>
      <c r="I1512" s="42"/>
      <c r="J1512" s="42"/>
      <c r="K1512" s="42"/>
      <c r="L1512" s="42"/>
      <c r="M1512" s="43"/>
      <c r="N1512" s="44"/>
      <c r="O1512" s="44"/>
      <c r="P1512" s="41"/>
      <c r="Q1512" s="44"/>
      <c r="R1512" s="44"/>
      <c r="S1512" s="44"/>
      <c r="T1512" s="41"/>
      <c r="U1512" s="42"/>
      <c r="V1512" s="43"/>
      <c r="W1512" s="41"/>
      <c r="X1512" s="42"/>
      <c r="Y1512" s="43"/>
      <c r="Z1512" s="44"/>
      <c r="AA1512" s="44"/>
      <c r="AB1512" s="44"/>
      <c r="AC1512" s="43"/>
    </row>
    <row r="1513" spans="1:29" ht="28" x14ac:dyDescent="0.15">
      <c r="A1513" s="24" t="s">
        <v>428</v>
      </c>
      <c r="B1513" s="24" t="s">
        <v>429</v>
      </c>
      <c r="C1513" s="30" t="s">
        <v>430</v>
      </c>
      <c r="D1513" s="40"/>
      <c r="E1513" s="50"/>
      <c r="F1513" s="51"/>
      <c r="G1513" s="52"/>
      <c r="H1513" s="50"/>
      <c r="I1513" s="51"/>
      <c r="J1513" s="51"/>
      <c r="K1513" s="51"/>
      <c r="L1513" s="51"/>
      <c r="M1513" s="52"/>
      <c r="N1513" s="53"/>
      <c r="O1513" s="53"/>
      <c r="P1513" s="50"/>
      <c r="Q1513" s="53"/>
      <c r="R1513" s="53"/>
      <c r="S1513" s="53"/>
      <c r="T1513" s="50"/>
      <c r="U1513" s="51"/>
      <c r="V1513" s="52"/>
      <c r="W1513" s="50"/>
      <c r="X1513" s="51"/>
      <c r="Y1513" s="52"/>
      <c r="Z1513" s="44"/>
      <c r="AA1513" s="44"/>
      <c r="AB1513" s="44"/>
      <c r="AC1513" s="43"/>
    </row>
    <row r="1514" spans="1:29" x14ac:dyDescent="0.15">
      <c r="A1514" s="25"/>
      <c r="C1514" s="29" t="s">
        <v>806</v>
      </c>
      <c r="D1514" s="40">
        <v>45.1342</v>
      </c>
      <c r="E1514" s="41">
        <v>57.0627</v>
      </c>
      <c r="F1514" s="42">
        <v>42.530200000000001</v>
      </c>
      <c r="G1514" s="43">
        <v>44.736800000000002</v>
      </c>
      <c r="H1514" s="41">
        <v>48.75</v>
      </c>
      <c r="I1514" s="42">
        <v>35.5</v>
      </c>
      <c r="J1514" s="42">
        <v>45.5</v>
      </c>
      <c r="K1514" s="42">
        <v>50.5</v>
      </c>
      <c r="L1514" s="42">
        <v>51.5</v>
      </c>
      <c r="M1514" s="43">
        <v>50.249999999999993</v>
      </c>
      <c r="N1514" s="44">
        <v>46.074100000000001</v>
      </c>
      <c r="O1514" s="44">
        <v>44.207299999999996</v>
      </c>
      <c r="P1514" s="41">
        <v>46.4283</v>
      </c>
      <c r="Q1514" s="44">
        <v>44.2166</v>
      </c>
      <c r="R1514" s="44">
        <v>45.373699999999999</v>
      </c>
      <c r="S1514" s="44">
        <v>45.075800000000001</v>
      </c>
      <c r="T1514" s="41">
        <v>44.2254</v>
      </c>
      <c r="U1514" s="42">
        <v>44.616</v>
      </c>
      <c r="V1514" s="43">
        <v>48.258899999999997</v>
      </c>
      <c r="W1514" s="41">
        <v>47.742200000000004</v>
      </c>
      <c r="X1514" s="42">
        <v>44.661099999999998</v>
      </c>
      <c r="Y1514" s="43">
        <v>43.8613</v>
      </c>
      <c r="Z1514" s="41">
        <v>18.044699999999999</v>
      </c>
      <c r="AA1514" s="44">
        <v>23.8752</v>
      </c>
      <c r="AB1514" s="44">
        <v>20.9907</v>
      </c>
      <c r="AC1514" s="43">
        <v>23.966699999999999</v>
      </c>
    </row>
    <row r="1515" spans="1:29" x14ac:dyDescent="0.15">
      <c r="A1515" s="25"/>
      <c r="C1515" s="29" t="s">
        <v>803</v>
      </c>
      <c r="D1515" s="40">
        <v>28.083999999999996</v>
      </c>
      <c r="E1515" s="41">
        <v>20.645900000000001</v>
      </c>
      <c r="F1515" s="42">
        <v>32.140299999999996</v>
      </c>
      <c r="G1515" s="43">
        <v>26.594099999999997</v>
      </c>
      <c r="H1515" s="41">
        <v>25</v>
      </c>
      <c r="I1515" s="42">
        <v>33.75</v>
      </c>
      <c r="J1515" s="42">
        <v>28.499999999999996</v>
      </c>
      <c r="K1515" s="42">
        <v>25.25</v>
      </c>
      <c r="L1515" s="42">
        <v>26</v>
      </c>
      <c r="M1515" s="43">
        <v>24.5</v>
      </c>
      <c r="N1515" s="44">
        <v>25.9284</v>
      </c>
      <c r="O1515" s="44">
        <v>30.209700000000002</v>
      </c>
      <c r="P1515" s="41">
        <v>31.896400000000003</v>
      </c>
      <c r="Q1515" s="44">
        <v>30.452500000000001</v>
      </c>
      <c r="R1515" s="44">
        <v>26.920999999999999</v>
      </c>
      <c r="S1515" s="44">
        <v>21.884600000000002</v>
      </c>
      <c r="T1515" s="41">
        <v>27.68</v>
      </c>
      <c r="U1515" s="42">
        <v>29.674199999999999</v>
      </c>
      <c r="V1515" s="43">
        <v>27.4909</v>
      </c>
      <c r="W1515" s="41">
        <v>27.664699999999996</v>
      </c>
      <c r="X1515" s="42">
        <v>29.045400000000001</v>
      </c>
      <c r="Y1515" s="43">
        <v>27.6374</v>
      </c>
      <c r="Z1515" s="41">
        <v>39.692999999999998</v>
      </c>
      <c r="AA1515" s="44">
        <v>32.017099999999999</v>
      </c>
      <c r="AB1515" s="44">
        <v>45.688600000000001</v>
      </c>
      <c r="AC1515" s="43">
        <v>33.099400000000003</v>
      </c>
    </row>
    <row r="1516" spans="1:29" x14ac:dyDescent="0.15">
      <c r="A1516" s="25"/>
      <c r="C1516" s="29" t="s">
        <v>804</v>
      </c>
      <c r="D1516" s="40">
        <v>8.1137999999999995</v>
      </c>
      <c r="E1516" s="41">
        <v>8.3603000000000005</v>
      </c>
      <c r="F1516" s="42">
        <v>6.7142999999999997</v>
      </c>
      <c r="G1516" s="43">
        <v>9.2621000000000002</v>
      </c>
      <c r="H1516" s="41">
        <v>9</v>
      </c>
      <c r="I1516" s="42">
        <v>8.5</v>
      </c>
      <c r="J1516" s="42">
        <v>10</v>
      </c>
      <c r="K1516" s="42">
        <v>7.0000000000000009</v>
      </c>
      <c r="L1516" s="42">
        <v>3.75</v>
      </c>
      <c r="M1516" s="43">
        <v>7.75</v>
      </c>
      <c r="N1516" s="44">
        <v>8.448500000000001</v>
      </c>
      <c r="O1516" s="44">
        <v>7.7835999999999999</v>
      </c>
      <c r="P1516" s="41">
        <v>6.1127000000000002</v>
      </c>
      <c r="Q1516" s="44">
        <v>7.1956000000000007</v>
      </c>
      <c r="R1516" s="44">
        <v>9.0743000000000009</v>
      </c>
      <c r="S1516" s="44">
        <v>10.6031</v>
      </c>
      <c r="T1516" s="41">
        <v>8.8993000000000002</v>
      </c>
      <c r="U1516" s="42">
        <v>8.1269999999999989</v>
      </c>
      <c r="V1516" s="43">
        <v>6.0655999999999999</v>
      </c>
      <c r="W1516" s="41">
        <v>5.5722000000000005</v>
      </c>
      <c r="X1516" s="42">
        <v>8.0777999999999999</v>
      </c>
      <c r="Y1516" s="43">
        <v>9.6819000000000006</v>
      </c>
      <c r="Z1516" s="54"/>
      <c r="AA1516" s="54"/>
      <c r="AB1516" s="55"/>
      <c r="AC1516" s="56"/>
    </row>
    <row r="1517" spans="1:29" x14ac:dyDescent="0.15">
      <c r="A1517" s="25"/>
      <c r="C1517" s="29" t="s">
        <v>805</v>
      </c>
      <c r="D1517" s="40">
        <v>13.897599999999999</v>
      </c>
      <c r="E1517" s="41">
        <v>11.6653</v>
      </c>
      <c r="F1517" s="42">
        <v>14.331799999999999</v>
      </c>
      <c r="G1517" s="43">
        <v>13.705</v>
      </c>
      <c r="H1517" s="41">
        <v>13</v>
      </c>
      <c r="I1517" s="42">
        <v>18.25</v>
      </c>
      <c r="J1517" s="42">
        <v>12.75</v>
      </c>
      <c r="K1517" s="42">
        <v>11.25</v>
      </c>
      <c r="L1517" s="42">
        <v>10.25</v>
      </c>
      <c r="M1517" s="43">
        <v>12.25</v>
      </c>
      <c r="N1517" s="44">
        <v>14.385700000000002</v>
      </c>
      <c r="O1517" s="44">
        <v>13.4162</v>
      </c>
      <c r="P1517" s="41">
        <v>12.5693</v>
      </c>
      <c r="Q1517" s="44">
        <v>14.398199999999999</v>
      </c>
      <c r="R1517" s="44">
        <v>13.866100000000001</v>
      </c>
      <c r="S1517" s="44">
        <v>14.211399999999999</v>
      </c>
      <c r="T1517" s="41">
        <v>13.589699999999999</v>
      </c>
      <c r="U1517" s="42">
        <v>14.2616</v>
      </c>
      <c r="V1517" s="43">
        <v>13.989199999999999</v>
      </c>
      <c r="W1517" s="41">
        <v>14.927499999999998</v>
      </c>
      <c r="X1517" s="42">
        <v>14.141799999999998</v>
      </c>
      <c r="Y1517" s="43">
        <v>12.9772</v>
      </c>
      <c r="Z1517" s="41">
        <v>33.970599999999997</v>
      </c>
      <c r="AA1517" s="44">
        <v>31.860600000000002</v>
      </c>
      <c r="AB1517" s="44">
        <v>26.263999999999999</v>
      </c>
      <c r="AC1517" s="43">
        <v>29.8645</v>
      </c>
    </row>
    <row r="1518" spans="1:29" x14ac:dyDescent="0.15">
      <c r="A1518" s="25"/>
      <c r="C1518" s="29" t="s">
        <v>807</v>
      </c>
      <c r="D1518" s="40">
        <v>2.6160999999999999</v>
      </c>
      <c r="E1518" s="41">
        <v>0.52429999999999999</v>
      </c>
      <c r="F1518" s="42">
        <v>2.3544</v>
      </c>
      <c r="G1518" s="43">
        <v>3.3254999999999999</v>
      </c>
      <c r="H1518" s="41">
        <v>2.75</v>
      </c>
      <c r="I1518" s="42">
        <v>2.25</v>
      </c>
      <c r="J1518" s="42">
        <v>2.5</v>
      </c>
      <c r="K1518" s="42">
        <v>1.5</v>
      </c>
      <c r="L1518" s="42">
        <v>5</v>
      </c>
      <c r="M1518" s="43">
        <v>0.75</v>
      </c>
      <c r="N1518" s="44">
        <v>2.8904999999999998</v>
      </c>
      <c r="O1518" s="44">
        <v>2.3453999999999997</v>
      </c>
      <c r="P1518" s="41">
        <v>1.7045999999999999</v>
      </c>
      <c r="Q1518" s="44">
        <v>2.0709999999999997</v>
      </c>
      <c r="R1518" s="44">
        <v>3.0519000000000003</v>
      </c>
      <c r="S1518" s="44">
        <v>3.9167000000000001</v>
      </c>
      <c r="T1518" s="41">
        <v>2.7779000000000003</v>
      </c>
      <c r="U1518" s="42">
        <v>2.1842000000000001</v>
      </c>
      <c r="V1518" s="43">
        <v>2.6778</v>
      </c>
      <c r="W1518" s="41">
        <v>2.7466999999999997</v>
      </c>
      <c r="X1518" s="42">
        <v>2.6320999999999999</v>
      </c>
      <c r="Y1518" s="43">
        <v>2.5438000000000001</v>
      </c>
      <c r="Z1518" s="41">
        <v>3.3677000000000001</v>
      </c>
      <c r="AA1518" s="44">
        <v>6.1052</v>
      </c>
      <c r="AB1518" s="44">
        <v>4.1337000000000002</v>
      </c>
      <c r="AC1518" s="43">
        <v>5.0689000000000002</v>
      </c>
    </row>
    <row r="1519" spans="1:29" x14ac:dyDescent="0.15">
      <c r="A1519" s="25"/>
      <c r="C1519" s="29" t="s">
        <v>545</v>
      </c>
      <c r="D1519" s="40">
        <v>2.1543999999999999</v>
      </c>
      <c r="E1519" s="41">
        <v>1.7415</v>
      </c>
      <c r="F1519" s="42">
        <v>1.9290000000000003</v>
      </c>
      <c r="G1519" s="43">
        <v>2.3765000000000001</v>
      </c>
      <c r="H1519" s="41">
        <v>1.5</v>
      </c>
      <c r="I1519" s="42">
        <v>1.7500000000000002</v>
      </c>
      <c r="J1519" s="42">
        <v>0.75</v>
      </c>
      <c r="K1519" s="42">
        <v>4.5</v>
      </c>
      <c r="L1519" s="42">
        <v>3.5000000000000004</v>
      </c>
      <c r="M1519" s="43">
        <v>4.5</v>
      </c>
      <c r="N1519" s="44">
        <v>2.2726999999999999</v>
      </c>
      <c r="O1519" s="44">
        <v>2.0377999999999998</v>
      </c>
      <c r="P1519" s="41">
        <v>1.2886</v>
      </c>
      <c r="Q1519" s="44">
        <v>1.6660999999999999</v>
      </c>
      <c r="R1519" s="44">
        <v>1.7128999999999999</v>
      </c>
      <c r="S1519" s="44">
        <v>4.3084999999999996</v>
      </c>
      <c r="T1519" s="41">
        <v>2.8278999999999996</v>
      </c>
      <c r="U1519" s="42">
        <v>1.137</v>
      </c>
      <c r="V1519" s="43">
        <v>1.5174999999999998</v>
      </c>
      <c r="W1519" s="41">
        <v>1.3467</v>
      </c>
      <c r="X1519" s="42">
        <v>1.4417</v>
      </c>
      <c r="Y1519" s="43">
        <v>3.2984</v>
      </c>
      <c r="Z1519" s="41">
        <v>4.9240000000000004</v>
      </c>
      <c r="AA1519" s="44">
        <v>6.1418999999999997</v>
      </c>
      <c r="AB1519" s="44">
        <v>2.9228999999999998</v>
      </c>
      <c r="AC1519" s="43">
        <v>8.0005000000000006</v>
      </c>
    </row>
    <row r="1520" spans="1:29" x14ac:dyDescent="0.15">
      <c r="A1520" s="26"/>
      <c r="B1520" s="26"/>
      <c r="C1520" s="31" t="s">
        <v>35</v>
      </c>
      <c r="D1520" s="49">
        <f>(D1514*1+D1515*2+D1516*3+D1517*4+D1518*5)/SUM(D1514:D1518)</f>
        <v>1.9859278435332364</v>
      </c>
      <c r="E1520" s="50">
        <f t="shared" ref="E1520:AC1520" si="101">(E1514*1+E1515*2+E1516*3+E1517*4+E1518*5)/SUM(E1514:E1518)</f>
        <v>1.7577929644763557</v>
      </c>
      <c r="F1520" s="51">
        <f t="shared" si="101"/>
        <v>1.9990914745439528</v>
      </c>
      <c r="G1520" s="52">
        <f t="shared" si="101"/>
        <v>2.0195833994888521</v>
      </c>
      <c r="H1520" s="50">
        <f t="shared" si="101"/>
        <v>1.9441624365482233</v>
      </c>
      <c r="I1520" s="51">
        <f t="shared" si="101"/>
        <v>2.1653944020356235</v>
      </c>
      <c r="J1520" s="51">
        <f t="shared" si="101"/>
        <v>1.9748110831234258</v>
      </c>
      <c r="K1520" s="51">
        <f t="shared" si="101"/>
        <v>1.8272251308900525</v>
      </c>
      <c r="L1520" s="51">
        <f t="shared" si="101"/>
        <v>1.8730569948186528</v>
      </c>
      <c r="M1520" s="52">
        <f t="shared" si="101"/>
        <v>1.8350785340314135</v>
      </c>
      <c r="N1520" s="53">
        <f t="shared" si="101"/>
        <v>1.9981305102366589</v>
      </c>
      <c r="O1520" s="53">
        <f t="shared" si="101"/>
        <v>1.9739174906239341</v>
      </c>
      <c r="P1520" s="50">
        <f t="shared" si="101"/>
        <v>1.8980542247949321</v>
      </c>
      <c r="Q1520" s="53">
        <f t="shared" si="101"/>
        <v>1.9795431687342817</v>
      </c>
      <c r="R1520" s="53">
        <f t="shared" si="101"/>
        <v>2.005987567023106</v>
      </c>
      <c r="S1520" s="53">
        <f t="shared" si="101"/>
        <v>2.0595684469692217</v>
      </c>
      <c r="T1520" s="50">
        <f t="shared" si="101"/>
        <v>2.0019244167319288</v>
      </c>
      <c r="U1520" s="51">
        <f t="shared" si="101"/>
        <v>1.9857054712076305</v>
      </c>
      <c r="V1520" s="52">
        <f t="shared" si="101"/>
        <v>1.9372324395018805</v>
      </c>
      <c r="W1520" s="50">
        <f t="shared" si="101"/>
        <v>1.9586947420917495</v>
      </c>
      <c r="X1520" s="51">
        <f t="shared" si="101"/>
        <v>1.9959069869376675</v>
      </c>
      <c r="Y1520" s="52">
        <f t="shared" si="101"/>
        <v>1.9938615286613663</v>
      </c>
      <c r="Z1520" s="50">
        <f t="shared" si="101"/>
        <v>2.6310698809373556</v>
      </c>
      <c r="AA1520" s="53">
        <f t="shared" si="101"/>
        <v>2.6196758724073899</v>
      </c>
      <c r="AB1520" s="53">
        <f t="shared" si="101"/>
        <v>2.4526139044263831</v>
      </c>
      <c r="AC1520" s="52">
        <f t="shared" si="101"/>
        <v>2.5540138805102206</v>
      </c>
    </row>
    <row r="1521" spans="1:29" x14ac:dyDescent="0.15">
      <c r="A1521" s="25"/>
      <c r="D1521" s="40"/>
      <c r="E1521" s="41"/>
      <c r="F1521" s="42"/>
      <c r="G1521" s="43"/>
      <c r="H1521" s="41"/>
      <c r="I1521" s="42"/>
      <c r="J1521" s="42"/>
      <c r="K1521" s="42"/>
      <c r="L1521" s="42"/>
      <c r="M1521" s="43"/>
      <c r="N1521" s="44"/>
      <c r="O1521" s="44"/>
      <c r="P1521" s="41"/>
      <c r="Q1521" s="44"/>
      <c r="R1521" s="44"/>
      <c r="S1521" s="44"/>
      <c r="T1521" s="41"/>
      <c r="U1521" s="42"/>
      <c r="V1521" s="43"/>
      <c r="W1521" s="41"/>
      <c r="X1521" s="42"/>
      <c r="Y1521" s="43"/>
      <c r="Z1521" s="44"/>
      <c r="AA1521" s="44"/>
      <c r="AB1521" s="44"/>
      <c r="AC1521" s="43"/>
    </row>
    <row r="1522" spans="1:29" ht="28" x14ac:dyDescent="0.15">
      <c r="A1522" s="24" t="s">
        <v>431</v>
      </c>
      <c r="B1522" s="24" t="s">
        <v>432</v>
      </c>
      <c r="C1522" s="30" t="s">
        <v>433</v>
      </c>
      <c r="D1522" s="40"/>
      <c r="E1522" s="41"/>
      <c r="F1522" s="42"/>
      <c r="G1522" s="43"/>
      <c r="H1522" s="41"/>
      <c r="I1522" s="42"/>
      <c r="J1522" s="42"/>
      <c r="K1522" s="42"/>
      <c r="L1522" s="42"/>
      <c r="M1522" s="43"/>
      <c r="N1522" s="44"/>
      <c r="O1522" s="44"/>
      <c r="P1522" s="41"/>
      <c r="Q1522" s="44"/>
      <c r="R1522" s="44"/>
      <c r="S1522" s="44"/>
      <c r="T1522" s="41"/>
      <c r="U1522" s="42"/>
      <c r="V1522" s="43"/>
      <c r="W1522" s="41"/>
      <c r="X1522" s="42"/>
      <c r="Y1522" s="43"/>
      <c r="Z1522" s="44"/>
      <c r="AA1522" s="44"/>
      <c r="AB1522" s="44"/>
      <c r="AC1522" s="43"/>
    </row>
    <row r="1523" spans="1:29" x14ac:dyDescent="0.15">
      <c r="A1523" s="25"/>
      <c r="C1523" s="29" t="s">
        <v>806</v>
      </c>
      <c r="D1523" s="40">
        <v>39.212499999999999</v>
      </c>
      <c r="E1523" s="41">
        <v>50.613900000000001</v>
      </c>
      <c r="F1523" s="42">
        <v>37.204700000000003</v>
      </c>
      <c r="G1523" s="43">
        <v>38.475900000000003</v>
      </c>
      <c r="H1523" s="41">
        <v>42.5</v>
      </c>
      <c r="I1523" s="42">
        <v>30.75</v>
      </c>
      <c r="J1523" s="42">
        <v>41.25</v>
      </c>
      <c r="K1523" s="42">
        <v>43.5</v>
      </c>
      <c r="L1523" s="42">
        <v>42.5</v>
      </c>
      <c r="M1523" s="43">
        <v>44.75</v>
      </c>
      <c r="N1523" s="44">
        <v>39.547600000000003</v>
      </c>
      <c r="O1523" s="44">
        <v>38.881999999999998</v>
      </c>
      <c r="P1523" s="41">
        <v>40.033999999999999</v>
      </c>
      <c r="Q1523" s="44">
        <v>38.472799999999999</v>
      </c>
      <c r="R1523" s="44">
        <v>38.125500000000002</v>
      </c>
      <c r="S1523" s="44">
        <v>40.826099999999997</v>
      </c>
      <c r="T1523" s="41">
        <v>38.432400000000001</v>
      </c>
      <c r="U1523" s="42">
        <v>36.503399999999999</v>
      </c>
      <c r="V1523" s="43">
        <v>44.398199999999996</v>
      </c>
      <c r="W1523" s="41">
        <v>40.642499999999998</v>
      </c>
      <c r="X1523" s="42">
        <v>40.206900000000005</v>
      </c>
      <c r="Y1523" s="43">
        <v>37.296300000000002</v>
      </c>
      <c r="Z1523" s="41">
        <v>20.854800000000001</v>
      </c>
      <c r="AA1523" s="44">
        <v>23.167400000000001</v>
      </c>
      <c r="AB1523" s="44">
        <v>19.808700000000002</v>
      </c>
      <c r="AC1523" s="43">
        <v>18.5901</v>
      </c>
    </row>
    <row r="1524" spans="1:29" x14ac:dyDescent="0.15">
      <c r="A1524" s="25"/>
      <c r="C1524" s="29" t="s">
        <v>803</v>
      </c>
      <c r="D1524" s="40">
        <v>26.979599999999998</v>
      </c>
      <c r="E1524" s="41">
        <v>25.063200000000002</v>
      </c>
      <c r="F1524" s="42">
        <v>29.212199999999999</v>
      </c>
      <c r="G1524" s="43">
        <v>25.572099999999999</v>
      </c>
      <c r="H1524" s="41">
        <v>24.25</v>
      </c>
      <c r="I1524" s="42">
        <v>30.25</v>
      </c>
      <c r="J1524" s="42">
        <v>28.749999999999996</v>
      </c>
      <c r="K1524" s="42">
        <v>24.75</v>
      </c>
      <c r="L1524" s="42">
        <v>27</v>
      </c>
      <c r="M1524" s="43">
        <v>25</v>
      </c>
      <c r="N1524" s="44">
        <v>25.800600000000003</v>
      </c>
      <c r="O1524" s="44">
        <v>28.142299999999999</v>
      </c>
      <c r="P1524" s="41">
        <v>24.07</v>
      </c>
      <c r="Q1524" s="44">
        <v>29.915500000000002</v>
      </c>
      <c r="R1524" s="44">
        <v>25.910100000000003</v>
      </c>
      <c r="S1524" s="44">
        <v>27.456900000000001</v>
      </c>
      <c r="T1524" s="41">
        <v>27.909800000000001</v>
      </c>
      <c r="U1524" s="42">
        <v>27.395500000000002</v>
      </c>
      <c r="V1524" s="43">
        <v>24.175599999999999</v>
      </c>
      <c r="W1524" s="41">
        <v>28.4831</v>
      </c>
      <c r="X1524" s="42">
        <v>23.474500000000003</v>
      </c>
      <c r="Y1524" s="43">
        <v>29.467500000000001</v>
      </c>
      <c r="Z1524" s="41">
        <v>38.814900000000002</v>
      </c>
      <c r="AA1524" s="44">
        <v>29.337199999999999</v>
      </c>
      <c r="AB1524" s="44">
        <v>38.051099999999998</v>
      </c>
      <c r="AC1524" s="43">
        <v>30.114999999999998</v>
      </c>
    </row>
    <row r="1525" spans="1:29" x14ac:dyDescent="0.15">
      <c r="A1525" s="25"/>
      <c r="C1525" s="29" t="s">
        <v>804</v>
      </c>
      <c r="D1525" s="40">
        <v>9.3322000000000003</v>
      </c>
      <c r="E1525" s="41">
        <v>5.6829999999999998</v>
      </c>
      <c r="F1525" s="42">
        <v>9.1212999999999997</v>
      </c>
      <c r="G1525" s="43">
        <v>10.404199999999999</v>
      </c>
      <c r="H1525" s="41">
        <v>11.5</v>
      </c>
      <c r="I1525" s="42">
        <v>9.75</v>
      </c>
      <c r="J1525" s="42">
        <v>8.5</v>
      </c>
      <c r="K1525" s="42">
        <v>9</v>
      </c>
      <c r="L1525" s="42">
        <v>4.5</v>
      </c>
      <c r="M1525" s="43">
        <v>7.5</v>
      </c>
      <c r="N1525" s="44">
        <v>9.5529000000000011</v>
      </c>
      <c r="O1525" s="44">
        <v>9.1144999999999996</v>
      </c>
      <c r="P1525" s="41">
        <v>9.1970999999999989</v>
      </c>
      <c r="Q1525" s="44">
        <v>9.3991000000000007</v>
      </c>
      <c r="R1525" s="44">
        <v>9.5920000000000005</v>
      </c>
      <c r="S1525" s="44">
        <v>9.2479000000000013</v>
      </c>
      <c r="T1525" s="41">
        <v>9.530800000000001</v>
      </c>
      <c r="U1525" s="42">
        <v>11.784799999999999</v>
      </c>
      <c r="V1525" s="43">
        <v>6.1348000000000003</v>
      </c>
      <c r="W1525" s="41">
        <v>6.6674999999999995</v>
      </c>
      <c r="X1525" s="42">
        <v>9.7035</v>
      </c>
      <c r="Y1525" s="43">
        <v>10.6038</v>
      </c>
      <c r="Z1525" s="54"/>
      <c r="AA1525" s="54"/>
      <c r="AB1525" s="55"/>
      <c r="AC1525" s="56"/>
    </row>
    <row r="1526" spans="1:29" x14ac:dyDescent="0.15">
      <c r="A1526" s="25"/>
      <c r="C1526" s="29" t="s">
        <v>805</v>
      </c>
      <c r="D1526" s="40">
        <v>17.3018</v>
      </c>
      <c r="E1526" s="41">
        <v>12.3543</v>
      </c>
      <c r="F1526" s="42">
        <v>17.976800000000001</v>
      </c>
      <c r="G1526" s="43">
        <v>17.555399999999999</v>
      </c>
      <c r="H1526" s="41">
        <v>14.75</v>
      </c>
      <c r="I1526" s="42">
        <v>20.75</v>
      </c>
      <c r="J1526" s="42">
        <v>18</v>
      </c>
      <c r="K1526" s="42">
        <v>16</v>
      </c>
      <c r="L1526" s="42">
        <v>17</v>
      </c>
      <c r="M1526" s="43">
        <v>14.75</v>
      </c>
      <c r="N1526" s="44">
        <v>17.632300000000001</v>
      </c>
      <c r="O1526" s="44">
        <v>16.975899999999999</v>
      </c>
      <c r="P1526" s="41">
        <v>19.202999999999999</v>
      </c>
      <c r="Q1526" s="44">
        <v>15.841200000000001</v>
      </c>
      <c r="R1526" s="44">
        <v>18.7317</v>
      </c>
      <c r="S1526" s="44">
        <v>14.984400000000001</v>
      </c>
      <c r="T1526" s="41">
        <v>16.9071</v>
      </c>
      <c r="U1526" s="42">
        <v>18.4817</v>
      </c>
      <c r="V1526" s="43">
        <v>16.732099999999999</v>
      </c>
      <c r="W1526" s="41">
        <v>15.934200000000001</v>
      </c>
      <c r="X1526" s="42">
        <v>19.632999999999999</v>
      </c>
      <c r="Y1526" s="43">
        <v>15.8689</v>
      </c>
      <c r="Z1526" s="41">
        <v>30.888400000000001</v>
      </c>
      <c r="AA1526" s="44">
        <v>33.587200000000003</v>
      </c>
      <c r="AB1526" s="44">
        <v>34.475000000000001</v>
      </c>
      <c r="AC1526" s="43">
        <v>37.734099999999998</v>
      </c>
    </row>
    <row r="1527" spans="1:29" x14ac:dyDescent="0.15">
      <c r="A1527" s="25"/>
      <c r="C1527" s="29" t="s">
        <v>807</v>
      </c>
      <c r="D1527" s="40">
        <v>6.3100000000000005</v>
      </c>
      <c r="E1527" s="41">
        <v>5.4116999999999997</v>
      </c>
      <c r="F1527" s="42">
        <v>5.8377999999999997</v>
      </c>
      <c r="G1527" s="43">
        <v>6.9472999999999994</v>
      </c>
      <c r="H1527" s="41">
        <v>6.5</v>
      </c>
      <c r="I1527" s="42">
        <v>7.5</v>
      </c>
      <c r="J1527" s="42">
        <v>3.25</v>
      </c>
      <c r="K1527" s="42">
        <v>5</v>
      </c>
      <c r="L1527" s="42">
        <v>7.5</v>
      </c>
      <c r="M1527" s="43">
        <v>7.5</v>
      </c>
      <c r="N1527" s="44">
        <v>6.8543999999999992</v>
      </c>
      <c r="O1527" s="44">
        <v>5.7732999999999999</v>
      </c>
      <c r="P1527" s="41">
        <v>7.2615999999999996</v>
      </c>
      <c r="Q1527" s="44">
        <v>5.3629999999999995</v>
      </c>
      <c r="R1527" s="44">
        <v>6.4603999999999999</v>
      </c>
      <c r="S1527" s="44">
        <v>6.4424999999999999</v>
      </c>
      <c r="T1527" s="41">
        <v>6.1358999999999995</v>
      </c>
      <c r="U1527" s="42">
        <v>5.4668999999999999</v>
      </c>
      <c r="V1527" s="43">
        <v>7.7221000000000002</v>
      </c>
      <c r="W1527" s="41">
        <v>8.1470000000000002</v>
      </c>
      <c r="X1527" s="42">
        <v>6.0177000000000005</v>
      </c>
      <c r="Y1527" s="43">
        <v>5.5571999999999999</v>
      </c>
      <c r="Z1527" s="41">
        <v>6.6452</v>
      </c>
      <c r="AA1527" s="44">
        <v>12.540100000000001</v>
      </c>
      <c r="AB1527" s="44">
        <v>5.7971000000000004</v>
      </c>
      <c r="AC1527" s="43">
        <v>11.6548</v>
      </c>
    </row>
    <row r="1528" spans="1:29" x14ac:dyDescent="0.15">
      <c r="A1528" s="25"/>
      <c r="C1528" s="29" t="s">
        <v>545</v>
      </c>
      <c r="D1528" s="40">
        <v>0.86390000000000011</v>
      </c>
      <c r="E1528" s="41">
        <v>0.87390000000000001</v>
      </c>
      <c r="F1528" s="42">
        <v>0.64710000000000001</v>
      </c>
      <c r="G1528" s="43">
        <v>1.0453000000000001</v>
      </c>
      <c r="H1528" s="41">
        <v>0.5</v>
      </c>
      <c r="I1528" s="42">
        <v>1</v>
      </c>
      <c r="J1528" s="42">
        <v>0.25</v>
      </c>
      <c r="K1528" s="42">
        <v>1.7500000000000002</v>
      </c>
      <c r="L1528" s="42">
        <v>1.5</v>
      </c>
      <c r="M1528" s="43">
        <v>0.5</v>
      </c>
      <c r="N1528" s="44">
        <v>0.61229999999999996</v>
      </c>
      <c r="O1528" s="44">
        <v>1.1119999999999999</v>
      </c>
      <c r="P1528" s="41">
        <v>0.23430000000000001</v>
      </c>
      <c r="Q1528" s="44">
        <v>1.0085</v>
      </c>
      <c r="R1528" s="44">
        <v>1.1802999999999999</v>
      </c>
      <c r="S1528" s="44">
        <v>1.0422</v>
      </c>
      <c r="T1528" s="41">
        <v>1.0840000000000001</v>
      </c>
      <c r="U1528" s="42">
        <v>0.36770000000000003</v>
      </c>
      <c r="V1528" s="43">
        <v>0.83719999999999994</v>
      </c>
      <c r="W1528" s="41">
        <v>0.12570000000000001</v>
      </c>
      <c r="X1528" s="42">
        <v>0.96439999999999992</v>
      </c>
      <c r="Y1528" s="43">
        <v>1.2061999999999999</v>
      </c>
      <c r="Z1528" s="41">
        <v>2.7968000000000002</v>
      </c>
      <c r="AA1528" s="44">
        <v>1.3681000000000001</v>
      </c>
      <c r="AB1528" s="44">
        <v>1.8681000000000001</v>
      </c>
      <c r="AC1528" s="43">
        <v>1.9059999999999999</v>
      </c>
    </row>
    <row r="1529" spans="1:29" x14ac:dyDescent="0.15">
      <c r="A1529" s="26"/>
      <c r="B1529" s="26"/>
      <c r="C1529" s="31" t="s">
        <v>35</v>
      </c>
      <c r="D1529" s="49">
        <f>(D1523*1+D1524*2+D1525*3+D1526*4+D1527*5)/SUM(D1523:D1527)</f>
        <v>2.2385942154270744</v>
      </c>
      <c r="E1529" s="50">
        <f t="shared" ref="E1529:AC1529" si="102">(E1523*1+E1524*2+E1525*3+E1526*4+E1527*5)/SUM(E1523:E1527)</f>
        <v>1.9597764867174241</v>
      </c>
      <c r="F1529" s="51">
        <f t="shared" si="102"/>
        <v>2.2554895282266827</v>
      </c>
      <c r="G1529" s="52">
        <f t="shared" si="102"/>
        <v>2.281754617507572</v>
      </c>
      <c r="H1529" s="50">
        <f t="shared" si="102"/>
        <v>2.1809045226130652</v>
      </c>
      <c r="I1529" s="51">
        <f t="shared" si="102"/>
        <v>2.4343434343434343</v>
      </c>
      <c r="J1529" s="51">
        <f t="shared" si="102"/>
        <v>2.1303258145363411</v>
      </c>
      <c r="K1529" s="51">
        <f t="shared" si="102"/>
        <v>2.1272264631043258</v>
      </c>
      <c r="L1529" s="51">
        <f t="shared" si="102"/>
        <v>2.1878172588832485</v>
      </c>
      <c r="M1529" s="52">
        <f t="shared" si="102"/>
        <v>2.1482412060301508</v>
      </c>
      <c r="N1529" s="53">
        <f t="shared" si="102"/>
        <v>2.259922243977631</v>
      </c>
      <c r="O1529" s="53">
        <f t="shared" si="102"/>
        <v>2.217460156945231</v>
      </c>
      <c r="P1529" s="50">
        <f t="shared" si="102"/>
        <v>2.2942283770875158</v>
      </c>
      <c r="Q1529" s="53">
        <f t="shared" si="102"/>
        <v>2.1888816828902655</v>
      </c>
      <c r="R1529" s="53">
        <f t="shared" si="102"/>
        <v>2.2864924706308556</v>
      </c>
      <c r="S1529" s="53">
        <f t="shared" si="102"/>
        <v>2.1790470281271412</v>
      </c>
      <c r="T1529" s="50">
        <f t="shared" si="102"/>
        <v>2.2357586234785072</v>
      </c>
      <c r="U1529" s="51">
        <f t="shared" si="102"/>
        <v>2.2875121822942961</v>
      </c>
      <c r="V1529" s="52">
        <f t="shared" si="102"/>
        <v>2.1852216758703871</v>
      </c>
      <c r="W1529" s="50">
        <f t="shared" si="102"/>
        <v>2.2236250967466105</v>
      </c>
      <c r="X1529" s="51">
        <f t="shared" si="102"/>
        <v>2.2707682893828078</v>
      </c>
      <c r="Y1529" s="52">
        <f t="shared" si="102"/>
        <v>2.2198206970687404</v>
      </c>
      <c r="Z1529" s="50">
        <f t="shared" si="102"/>
        <v>2.6260857398874315</v>
      </c>
      <c r="AA1529" s="53">
        <f t="shared" si="102"/>
        <v>2.8275953317334457</v>
      </c>
      <c r="AB1529" s="53">
        <f t="shared" si="102"/>
        <v>2.677991560338687</v>
      </c>
      <c r="AC1529" s="52">
        <f t="shared" si="102"/>
        <v>2.9362703121495706</v>
      </c>
    </row>
    <row r="1530" spans="1:29" x14ac:dyDescent="0.15">
      <c r="A1530" s="25"/>
      <c r="D1530" s="40"/>
      <c r="E1530" s="41"/>
      <c r="F1530" s="42"/>
      <c r="G1530" s="43"/>
      <c r="H1530" s="41"/>
      <c r="I1530" s="42"/>
      <c r="J1530" s="42"/>
      <c r="K1530" s="42"/>
      <c r="L1530" s="42"/>
      <c r="M1530" s="43"/>
      <c r="N1530" s="44"/>
      <c r="O1530" s="44"/>
      <c r="P1530" s="41"/>
      <c r="Q1530" s="44"/>
      <c r="R1530" s="44"/>
      <c r="S1530" s="44"/>
      <c r="T1530" s="41"/>
      <c r="U1530" s="42"/>
      <c r="V1530" s="43"/>
      <c r="W1530" s="41"/>
      <c r="X1530" s="42"/>
      <c r="Y1530" s="43"/>
      <c r="Z1530" s="44"/>
      <c r="AA1530" s="44"/>
      <c r="AB1530" s="44"/>
      <c r="AC1530" s="43"/>
    </row>
    <row r="1531" spans="1:29" ht="28" x14ac:dyDescent="0.15">
      <c r="A1531" s="24" t="s">
        <v>434</v>
      </c>
      <c r="B1531" s="24" t="s">
        <v>435</v>
      </c>
      <c r="C1531" s="30" t="s">
        <v>436</v>
      </c>
      <c r="D1531" s="40"/>
      <c r="E1531" s="41"/>
      <c r="F1531" s="42"/>
      <c r="G1531" s="43"/>
      <c r="H1531" s="41"/>
      <c r="I1531" s="42"/>
      <c r="J1531" s="42"/>
      <c r="K1531" s="42"/>
      <c r="L1531" s="42"/>
      <c r="M1531" s="43"/>
      <c r="N1531" s="44"/>
      <c r="O1531" s="44"/>
      <c r="P1531" s="41"/>
      <c r="Q1531" s="44"/>
      <c r="R1531" s="44"/>
      <c r="S1531" s="44"/>
      <c r="T1531" s="41"/>
      <c r="U1531" s="42"/>
      <c r="V1531" s="43"/>
      <c r="W1531" s="41"/>
      <c r="X1531" s="42"/>
      <c r="Y1531" s="43"/>
      <c r="Z1531" s="44"/>
      <c r="AA1531" s="44"/>
      <c r="AB1531" s="44"/>
      <c r="AC1531" s="43"/>
    </row>
    <row r="1532" spans="1:29" x14ac:dyDescent="0.15">
      <c r="A1532" s="25"/>
      <c r="C1532" s="29" t="s">
        <v>806</v>
      </c>
      <c r="D1532" s="40">
        <v>53.558900000000001</v>
      </c>
      <c r="E1532" s="41">
        <v>65.191699999999997</v>
      </c>
      <c r="F1532" s="42">
        <v>51.614099999999993</v>
      </c>
      <c r="G1532" s="43">
        <v>52.823900000000002</v>
      </c>
      <c r="H1532" s="41">
        <v>57.25</v>
      </c>
      <c r="I1532" s="42">
        <v>47.25</v>
      </c>
      <c r="J1532" s="42">
        <v>49</v>
      </c>
      <c r="K1532" s="42">
        <v>58.25</v>
      </c>
      <c r="L1532" s="42">
        <v>59.25</v>
      </c>
      <c r="M1532" s="43">
        <v>55.75</v>
      </c>
      <c r="N1532" s="44">
        <v>54.793599999999998</v>
      </c>
      <c r="O1532" s="44">
        <v>52.341400000000007</v>
      </c>
      <c r="P1532" s="41">
        <v>54.542999999999999</v>
      </c>
      <c r="Q1532" s="44">
        <v>53.234099999999998</v>
      </c>
      <c r="R1532" s="44">
        <v>53.452999999999996</v>
      </c>
      <c r="S1532" s="44">
        <v>53.630900000000004</v>
      </c>
      <c r="T1532" s="41">
        <v>52.096399999999996</v>
      </c>
      <c r="U1532" s="42">
        <v>52.499300000000005</v>
      </c>
      <c r="V1532" s="43">
        <v>58.767100000000006</v>
      </c>
      <c r="W1532" s="41">
        <v>57.3904</v>
      </c>
      <c r="X1532" s="42">
        <v>50.821000000000005</v>
      </c>
      <c r="Y1532" s="43">
        <v>53.729499999999994</v>
      </c>
      <c r="Z1532" s="41">
        <v>32.736499999999999</v>
      </c>
      <c r="AA1532" s="44">
        <v>40.3264</v>
      </c>
      <c r="AB1532" s="44">
        <v>35.210999999999999</v>
      </c>
      <c r="AC1532" s="43">
        <v>37.215699999999998</v>
      </c>
    </row>
    <row r="1533" spans="1:29" x14ac:dyDescent="0.15">
      <c r="A1533" s="25"/>
      <c r="C1533" s="29" t="s">
        <v>803</v>
      </c>
      <c r="D1533" s="40">
        <v>24.212900000000001</v>
      </c>
      <c r="E1533" s="41">
        <v>15.751499999999998</v>
      </c>
      <c r="F1533" s="42">
        <v>27.884199999999996</v>
      </c>
      <c r="G1533" s="43">
        <v>23.2424</v>
      </c>
      <c r="H1533" s="41">
        <v>20</v>
      </c>
      <c r="I1533" s="42">
        <v>27</v>
      </c>
      <c r="J1533" s="42">
        <v>32.5</v>
      </c>
      <c r="K1533" s="42">
        <v>20.75</v>
      </c>
      <c r="L1533" s="42">
        <v>22.5</v>
      </c>
      <c r="M1533" s="43">
        <v>22.75</v>
      </c>
      <c r="N1533" s="44">
        <v>21.927599999999998</v>
      </c>
      <c r="O1533" s="44">
        <v>26.4664</v>
      </c>
      <c r="P1533" s="41">
        <v>25.363099999999999</v>
      </c>
      <c r="Q1533" s="44">
        <v>26.8096</v>
      </c>
      <c r="R1533" s="44">
        <v>22.4724</v>
      </c>
      <c r="S1533" s="44">
        <v>21.276</v>
      </c>
      <c r="T1533" s="41">
        <v>25.169599999999999</v>
      </c>
      <c r="U1533" s="42">
        <v>23.992100000000001</v>
      </c>
      <c r="V1533" s="43">
        <v>22.032299999999999</v>
      </c>
      <c r="W1533" s="41">
        <v>22.183399999999999</v>
      </c>
      <c r="X1533" s="42">
        <v>25.021100000000001</v>
      </c>
      <c r="Y1533" s="43">
        <v>24.816500000000001</v>
      </c>
      <c r="Z1533" s="41">
        <v>35.959299999999999</v>
      </c>
      <c r="AA1533" s="44">
        <v>28.8614</v>
      </c>
      <c r="AB1533" s="44">
        <v>37.8795</v>
      </c>
      <c r="AC1533" s="43">
        <v>33.895800000000001</v>
      </c>
    </row>
    <row r="1534" spans="1:29" x14ac:dyDescent="0.15">
      <c r="A1534" s="25"/>
      <c r="C1534" s="29" t="s">
        <v>804</v>
      </c>
      <c r="D1534" s="40">
        <v>7.7685000000000004</v>
      </c>
      <c r="E1534" s="41">
        <v>7.5801999999999996</v>
      </c>
      <c r="F1534" s="42">
        <v>7.2881</v>
      </c>
      <c r="G1534" s="43">
        <v>8.2615999999999996</v>
      </c>
      <c r="H1534" s="41">
        <v>9.75</v>
      </c>
      <c r="I1534" s="42">
        <v>7.0000000000000009</v>
      </c>
      <c r="J1534" s="42">
        <v>8.5</v>
      </c>
      <c r="K1534" s="42">
        <v>7.5</v>
      </c>
      <c r="L1534" s="42">
        <v>3.75</v>
      </c>
      <c r="M1534" s="43">
        <v>7.75</v>
      </c>
      <c r="N1534" s="44">
        <v>8.1921999999999997</v>
      </c>
      <c r="O1534" s="44">
        <v>7.3507000000000007</v>
      </c>
      <c r="P1534" s="41">
        <v>7.1177000000000001</v>
      </c>
      <c r="Q1534" s="44">
        <v>6.5727999999999991</v>
      </c>
      <c r="R1534" s="44">
        <v>8.5296000000000003</v>
      </c>
      <c r="S1534" s="44">
        <v>9.3233999999999995</v>
      </c>
      <c r="T1534" s="41">
        <v>8.0916999999999994</v>
      </c>
      <c r="U1534" s="42">
        <v>8.3240999999999996</v>
      </c>
      <c r="V1534" s="43">
        <v>6.3341999999999992</v>
      </c>
      <c r="W1534" s="41">
        <v>5.2683</v>
      </c>
      <c r="X1534" s="42">
        <v>8.4202999999999992</v>
      </c>
      <c r="Y1534" s="43">
        <v>8.6739999999999995</v>
      </c>
      <c r="Z1534" s="54"/>
      <c r="AA1534" s="54"/>
      <c r="AB1534" s="55"/>
      <c r="AC1534" s="56"/>
    </row>
    <row r="1535" spans="1:29" x14ac:dyDescent="0.15">
      <c r="A1535" s="25"/>
      <c r="C1535" s="29" t="s">
        <v>805</v>
      </c>
      <c r="D1535" s="40">
        <v>11.4917</v>
      </c>
      <c r="E1535" s="41">
        <v>9.9432000000000009</v>
      </c>
      <c r="F1535" s="42">
        <v>10.339</v>
      </c>
      <c r="G1535" s="43">
        <v>12.279400000000001</v>
      </c>
      <c r="H1535" s="41">
        <v>11</v>
      </c>
      <c r="I1535" s="42">
        <v>14.249999999999998</v>
      </c>
      <c r="J1535" s="42">
        <v>8.25</v>
      </c>
      <c r="K1535" s="42">
        <v>10.75</v>
      </c>
      <c r="L1535" s="42">
        <v>11</v>
      </c>
      <c r="M1535" s="43">
        <v>10.75</v>
      </c>
      <c r="N1535" s="44">
        <v>12.581100000000001</v>
      </c>
      <c r="O1535" s="44">
        <v>10.417400000000001</v>
      </c>
      <c r="P1535" s="41">
        <v>11.071200000000001</v>
      </c>
      <c r="Q1535" s="44">
        <v>10.337899999999999</v>
      </c>
      <c r="R1535" s="44">
        <v>11.854099999999999</v>
      </c>
      <c r="S1535" s="44">
        <v>12.4642</v>
      </c>
      <c r="T1535" s="41">
        <v>11.935700000000001</v>
      </c>
      <c r="U1535" s="42">
        <v>11.128599999999999</v>
      </c>
      <c r="V1535" s="43">
        <v>10.402799999999999</v>
      </c>
      <c r="W1535" s="41">
        <v>12.036199999999999</v>
      </c>
      <c r="X1535" s="42">
        <v>13.160500000000001</v>
      </c>
      <c r="Y1535" s="43">
        <v>9.5187999999999988</v>
      </c>
      <c r="Z1535" s="41">
        <v>25.480499999999999</v>
      </c>
      <c r="AA1535" s="44">
        <v>26.341799999999999</v>
      </c>
      <c r="AB1535" s="44">
        <v>21.760400000000001</v>
      </c>
      <c r="AC1535" s="43">
        <v>23.0274</v>
      </c>
    </row>
    <row r="1536" spans="1:29" x14ac:dyDescent="0.15">
      <c r="A1536" s="25"/>
      <c r="C1536" s="29" t="s">
        <v>807</v>
      </c>
      <c r="D1536" s="40">
        <v>2.4309000000000003</v>
      </c>
      <c r="E1536" s="41">
        <v>1.2711999999999999</v>
      </c>
      <c r="F1536" s="42">
        <v>2.2641999999999998</v>
      </c>
      <c r="G1536" s="43">
        <v>2.8491</v>
      </c>
      <c r="H1536" s="41">
        <v>1.7500000000000002</v>
      </c>
      <c r="I1536" s="42">
        <v>3.75</v>
      </c>
      <c r="J1536" s="42">
        <v>1.7500000000000002</v>
      </c>
      <c r="K1536" s="42">
        <v>1.5</v>
      </c>
      <c r="L1536" s="42">
        <v>2.75</v>
      </c>
      <c r="M1536" s="43">
        <v>2.5</v>
      </c>
      <c r="N1536" s="44">
        <v>2.0350999999999999</v>
      </c>
      <c r="O1536" s="44">
        <v>2.8212000000000002</v>
      </c>
      <c r="P1536" s="41">
        <v>1.7864000000000002</v>
      </c>
      <c r="Q1536" s="44">
        <v>2.5649999999999999</v>
      </c>
      <c r="R1536" s="44">
        <v>2.8594999999999997</v>
      </c>
      <c r="S1536" s="44">
        <v>2.5449999999999999</v>
      </c>
      <c r="T1536" s="41">
        <v>2.1093000000000002</v>
      </c>
      <c r="U1536" s="42">
        <v>3.9313000000000002</v>
      </c>
      <c r="V1536" s="43">
        <v>1.6264000000000001</v>
      </c>
      <c r="W1536" s="41">
        <v>2.6619999999999999</v>
      </c>
      <c r="X1536" s="42">
        <v>2.423</v>
      </c>
      <c r="Y1536" s="43">
        <v>2.3210000000000002</v>
      </c>
      <c r="Z1536" s="41">
        <v>4.1180000000000003</v>
      </c>
      <c r="AA1536" s="44">
        <v>3.9857999999999998</v>
      </c>
      <c r="AB1536" s="44">
        <v>4.3559999999999999</v>
      </c>
      <c r="AC1536" s="43">
        <v>4.8033999999999999</v>
      </c>
    </row>
    <row r="1537" spans="1:29" x14ac:dyDescent="0.15">
      <c r="A1537" s="25"/>
      <c r="C1537" s="29" t="s">
        <v>545</v>
      </c>
      <c r="D1537" s="40">
        <v>0.53710000000000002</v>
      </c>
      <c r="E1537" s="41">
        <v>0.2621</v>
      </c>
      <c r="F1537" s="42">
        <v>0.61050000000000004</v>
      </c>
      <c r="G1537" s="43">
        <v>0.54369999999999996</v>
      </c>
      <c r="H1537" s="41">
        <v>0.25</v>
      </c>
      <c r="I1537" s="42">
        <v>0.75</v>
      </c>
      <c r="J1537" s="42">
        <v>0</v>
      </c>
      <c r="K1537" s="42">
        <v>1.25</v>
      </c>
      <c r="L1537" s="42">
        <v>0.75</v>
      </c>
      <c r="M1537" s="43">
        <v>0.5</v>
      </c>
      <c r="N1537" s="44">
        <v>0.4703</v>
      </c>
      <c r="O1537" s="44">
        <v>0.60299999999999998</v>
      </c>
      <c r="P1537" s="41">
        <v>0.1186</v>
      </c>
      <c r="Q1537" s="44">
        <v>0.48060000000000003</v>
      </c>
      <c r="R1537" s="44">
        <v>0.83149999999999991</v>
      </c>
      <c r="S1537" s="44">
        <v>0.76049999999999995</v>
      </c>
      <c r="T1537" s="41">
        <v>0.59719999999999995</v>
      </c>
      <c r="U1537" s="42">
        <v>0.12459999999999999</v>
      </c>
      <c r="V1537" s="43">
        <v>0.83719999999999994</v>
      </c>
      <c r="W1537" s="41">
        <v>0.45970000000000005</v>
      </c>
      <c r="X1537" s="42">
        <v>0.15410000000000001</v>
      </c>
      <c r="Y1537" s="43">
        <v>0.94020000000000004</v>
      </c>
      <c r="Z1537" s="41">
        <v>1.7058</v>
      </c>
      <c r="AA1537" s="44">
        <v>0.48459999999999998</v>
      </c>
      <c r="AB1537" s="44">
        <v>0.79300000000000004</v>
      </c>
      <c r="AC1537" s="43">
        <v>1.0576000000000001</v>
      </c>
    </row>
    <row r="1538" spans="1:29" x14ac:dyDescent="0.15">
      <c r="A1538" s="26"/>
      <c r="B1538" s="26"/>
      <c r="C1538" s="31" t="s">
        <v>35</v>
      </c>
      <c r="D1538" s="49">
        <f>(D1532*1+D1533*2+D1534*3+D1535*4+D1536*5)/SUM(D1532:D1536)</f>
        <v>1.8440192272696658</v>
      </c>
      <c r="E1538" s="50">
        <f t="shared" ref="E1538:AC1538" si="103">(E1532*1+E1533*2+E1534*3+E1535*4+E1536*5)/SUM(E1532:E1536)</f>
        <v>1.6599935029647737</v>
      </c>
      <c r="F1538" s="51">
        <f t="shared" si="103"/>
        <v>1.8304108276922337</v>
      </c>
      <c r="G1538" s="52">
        <f t="shared" si="103"/>
        <v>1.8848118371467297</v>
      </c>
      <c r="H1538" s="50">
        <f t="shared" si="103"/>
        <v>1.7969924812030076</v>
      </c>
      <c r="I1538" s="51">
        <f t="shared" si="103"/>
        <v>1.9949622166246852</v>
      </c>
      <c r="J1538" s="51">
        <f t="shared" si="103"/>
        <v>1.8125</v>
      </c>
      <c r="K1538" s="51">
        <f t="shared" si="103"/>
        <v>1.7493670886075949</v>
      </c>
      <c r="L1538" s="51">
        <f t="shared" si="103"/>
        <v>1.7455919395465995</v>
      </c>
      <c r="M1538" s="52">
        <f t="shared" si="103"/>
        <v>1.8090452261306533</v>
      </c>
      <c r="N1538" s="53">
        <f t="shared" si="103"/>
        <v>1.845936284281259</v>
      </c>
      <c r="O1538" s="53">
        <f t="shared" si="103"/>
        <v>1.8421251726660028</v>
      </c>
      <c r="P1538" s="50">
        <f t="shared" si="103"/>
        <v>1.8005264243392665</v>
      </c>
      <c r="Q1538" s="53">
        <f t="shared" si="103"/>
        <v>1.8162117134950568</v>
      </c>
      <c r="R1538" s="53">
        <f t="shared" si="103"/>
        <v>1.8725735767168235</v>
      </c>
      <c r="S1538" s="53">
        <f t="shared" si="103"/>
        <v>1.8816590168229381</v>
      </c>
      <c r="T1538" s="50">
        <f t="shared" si="103"/>
        <v>1.8611164485471723</v>
      </c>
      <c r="U1538" s="51">
        <f t="shared" si="103"/>
        <v>1.8986326963396394</v>
      </c>
      <c r="V1538" s="52">
        <f t="shared" si="103"/>
        <v>1.7302607429398928</v>
      </c>
      <c r="W1538" s="50">
        <f t="shared" si="103"/>
        <v>1.7984364121868228</v>
      </c>
      <c r="X1538" s="51">
        <f t="shared" si="103"/>
        <v>1.9117570175640664</v>
      </c>
      <c r="Y1538" s="52">
        <f t="shared" si="103"/>
        <v>1.8076424543558538</v>
      </c>
      <c r="Z1538" s="50">
        <f t="shared" si="103"/>
        <v>2.3110912840317295</v>
      </c>
      <c r="AA1538" s="53">
        <f t="shared" si="103"/>
        <v>2.2443300232928776</v>
      </c>
      <c r="AB1538" s="53">
        <f t="shared" si="103"/>
        <v>2.2154870276160228</v>
      </c>
      <c r="AC1538" s="52">
        <f t="shared" si="103"/>
        <v>2.2349783661790759</v>
      </c>
    </row>
    <row r="1539" spans="1:29" x14ac:dyDescent="0.15">
      <c r="A1539" s="24"/>
      <c r="B1539" s="24"/>
      <c r="D1539" s="40"/>
      <c r="E1539" s="41"/>
      <c r="F1539" s="42"/>
      <c r="G1539" s="43"/>
      <c r="H1539" s="41"/>
      <c r="I1539" s="42"/>
      <c r="J1539" s="42"/>
      <c r="K1539" s="42"/>
      <c r="L1539" s="42"/>
      <c r="M1539" s="43"/>
      <c r="N1539" s="44"/>
      <c r="O1539" s="44"/>
      <c r="P1539" s="41"/>
      <c r="Q1539" s="44"/>
      <c r="R1539" s="44"/>
      <c r="S1539" s="44"/>
      <c r="T1539" s="41"/>
      <c r="U1539" s="42"/>
      <c r="V1539" s="43"/>
      <c r="W1539" s="41"/>
      <c r="X1539" s="42"/>
      <c r="Y1539" s="43"/>
      <c r="Z1539" s="44"/>
      <c r="AA1539" s="44"/>
      <c r="AB1539" s="44"/>
      <c r="AC1539" s="43"/>
    </row>
    <row r="1540" spans="1:29" ht="28" x14ac:dyDescent="0.15">
      <c r="A1540" s="24" t="s">
        <v>437</v>
      </c>
      <c r="B1540" s="24" t="s">
        <v>438</v>
      </c>
      <c r="C1540" s="30" t="s">
        <v>439</v>
      </c>
      <c r="D1540" s="40"/>
      <c r="E1540" s="41"/>
      <c r="F1540" s="42"/>
      <c r="G1540" s="43"/>
      <c r="H1540" s="41"/>
      <c r="I1540" s="42"/>
      <c r="J1540" s="42"/>
      <c r="K1540" s="42"/>
      <c r="L1540" s="42"/>
      <c r="M1540" s="43"/>
      <c r="N1540" s="44"/>
      <c r="O1540" s="44"/>
      <c r="P1540" s="41"/>
      <c r="Q1540" s="44"/>
      <c r="R1540" s="44"/>
      <c r="S1540" s="44"/>
      <c r="T1540" s="41"/>
      <c r="U1540" s="42"/>
      <c r="V1540" s="43"/>
      <c r="W1540" s="41"/>
      <c r="X1540" s="42"/>
      <c r="Y1540" s="43"/>
      <c r="Z1540" s="44"/>
      <c r="AA1540" s="44"/>
      <c r="AB1540" s="44"/>
      <c r="AC1540" s="43"/>
    </row>
    <row r="1541" spans="1:29" x14ac:dyDescent="0.15">
      <c r="A1541" s="25"/>
      <c r="C1541" s="29" t="s">
        <v>806</v>
      </c>
      <c r="D1541" s="40">
        <v>17.728400000000001</v>
      </c>
      <c r="E1541" s="41">
        <v>26.582899999999999</v>
      </c>
      <c r="F1541" s="42">
        <v>16.087699999999998</v>
      </c>
      <c r="G1541" s="43">
        <v>17.185200000000002</v>
      </c>
      <c r="H1541" s="41">
        <v>20.25</v>
      </c>
      <c r="I1541" s="42">
        <v>16.5</v>
      </c>
      <c r="J1541" s="42">
        <v>20.75</v>
      </c>
      <c r="K1541" s="42">
        <v>18</v>
      </c>
      <c r="L1541" s="42">
        <v>11.75</v>
      </c>
      <c r="M1541" s="43">
        <v>12.75</v>
      </c>
      <c r="N1541" s="44">
        <v>18.8963</v>
      </c>
      <c r="O1541" s="44">
        <v>16.576699999999999</v>
      </c>
      <c r="P1541" s="41">
        <v>17.756800000000002</v>
      </c>
      <c r="Q1541" s="44">
        <v>18.8779</v>
      </c>
      <c r="R1541" s="44">
        <v>14.6127</v>
      </c>
      <c r="S1541" s="44">
        <v>19.573599999999999</v>
      </c>
      <c r="T1541" s="41">
        <v>16.9862</v>
      </c>
      <c r="U1541" s="42">
        <v>17.622499999999999</v>
      </c>
      <c r="V1541" s="43">
        <v>19.4939</v>
      </c>
      <c r="W1541" s="41">
        <v>18.492900000000002</v>
      </c>
      <c r="X1541" s="42">
        <v>16.8673</v>
      </c>
      <c r="Y1541" s="43">
        <v>17.657400000000003</v>
      </c>
      <c r="Z1541" s="41">
        <v>9.5782000000000007</v>
      </c>
      <c r="AA1541" s="44">
        <v>10.682</v>
      </c>
      <c r="AB1541" s="44">
        <v>11.2255</v>
      </c>
      <c r="AC1541" s="43">
        <v>8.7284000000000006</v>
      </c>
    </row>
    <row r="1542" spans="1:29" x14ac:dyDescent="0.15">
      <c r="A1542" s="25"/>
      <c r="C1542" s="29" t="s">
        <v>803</v>
      </c>
      <c r="D1542" s="40">
        <v>20.602699999999999</v>
      </c>
      <c r="E1542" s="41">
        <v>13.7026</v>
      </c>
      <c r="F1542" s="42">
        <v>23.075900000000001</v>
      </c>
      <c r="G1542" s="43">
        <v>20.302300000000002</v>
      </c>
      <c r="H1542" s="41">
        <v>18.75</v>
      </c>
      <c r="I1542" s="42">
        <v>22</v>
      </c>
      <c r="J1542" s="42">
        <v>21.5</v>
      </c>
      <c r="K1542" s="42">
        <v>23</v>
      </c>
      <c r="L1542" s="42">
        <v>19.5</v>
      </c>
      <c r="M1542" s="43">
        <v>18.25</v>
      </c>
      <c r="N1542" s="44">
        <v>19.689999999999998</v>
      </c>
      <c r="O1542" s="44">
        <v>21.502800000000001</v>
      </c>
      <c r="P1542" s="41">
        <v>20.352999999999998</v>
      </c>
      <c r="Q1542" s="44">
        <v>22.812799999999999</v>
      </c>
      <c r="R1542" s="44">
        <v>20.650700000000001</v>
      </c>
      <c r="S1542" s="44">
        <v>17.701599999999999</v>
      </c>
      <c r="T1542" s="41">
        <v>19.9725</v>
      </c>
      <c r="U1542" s="42">
        <v>19.9284</v>
      </c>
      <c r="V1542" s="43">
        <v>23.078599999999998</v>
      </c>
      <c r="W1542" s="41">
        <v>21.040099999999999</v>
      </c>
      <c r="X1542" s="42">
        <v>22.302700000000002</v>
      </c>
      <c r="Y1542" s="43">
        <v>18.7623</v>
      </c>
      <c r="Z1542" s="41">
        <v>24.4681</v>
      </c>
      <c r="AA1542" s="44">
        <v>22.244599999999998</v>
      </c>
      <c r="AB1542" s="44">
        <v>28.0124</v>
      </c>
      <c r="AC1542" s="43">
        <v>21.733000000000001</v>
      </c>
    </row>
    <row r="1543" spans="1:29" x14ac:dyDescent="0.15">
      <c r="A1543" s="25"/>
      <c r="C1543" s="29" t="s">
        <v>804</v>
      </c>
      <c r="D1543" s="40">
        <v>10.5905</v>
      </c>
      <c r="E1543" s="41">
        <v>14.3368</v>
      </c>
      <c r="F1543" s="42">
        <v>10.2006</v>
      </c>
      <c r="G1543" s="43">
        <v>9.9899000000000004</v>
      </c>
      <c r="H1543" s="41">
        <v>11.75</v>
      </c>
      <c r="I1543" s="42">
        <v>12.75</v>
      </c>
      <c r="J1543" s="42">
        <v>9.5</v>
      </c>
      <c r="K1543" s="42">
        <v>8.75</v>
      </c>
      <c r="L1543" s="42">
        <v>5.25</v>
      </c>
      <c r="M1543" s="43">
        <v>11</v>
      </c>
      <c r="N1543" s="44">
        <v>10.634599999999999</v>
      </c>
      <c r="O1543" s="44">
        <v>10.546999999999999</v>
      </c>
      <c r="P1543" s="41">
        <v>7.3839000000000006</v>
      </c>
      <c r="Q1543" s="44">
        <v>10.963100000000001</v>
      </c>
      <c r="R1543" s="44">
        <v>11.9124</v>
      </c>
      <c r="S1543" s="44">
        <v>12.383099999999999</v>
      </c>
      <c r="T1543" s="41">
        <v>10.764799999999999</v>
      </c>
      <c r="U1543" s="42">
        <v>10.9588</v>
      </c>
      <c r="V1543" s="43">
        <v>9.7644000000000002</v>
      </c>
      <c r="W1543" s="41">
        <v>8.8560999999999996</v>
      </c>
      <c r="X1543" s="42">
        <v>11.486800000000001</v>
      </c>
      <c r="Y1543" s="43">
        <v>10.8447</v>
      </c>
      <c r="Z1543" s="54"/>
      <c r="AA1543" s="54"/>
      <c r="AB1543" s="55"/>
      <c r="AC1543" s="56"/>
    </row>
    <row r="1544" spans="1:29" x14ac:dyDescent="0.15">
      <c r="A1544" s="25"/>
      <c r="C1544" s="29" t="s">
        <v>805</v>
      </c>
      <c r="D1544" s="40">
        <v>30.130200000000002</v>
      </c>
      <c r="E1544" s="41">
        <v>25.802099999999999</v>
      </c>
      <c r="F1544" s="42">
        <v>31.416800000000002</v>
      </c>
      <c r="G1544" s="43">
        <v>29.909599999999998</v>
      </c>
      <c r="H1544" s="41">
        <v>27.750000000000004</v>
      </c>
      <c r="I1544" s="42">
        <v>31.5</v>
      </c>
      <c r="J1544" s="42">
        <v>30.75</v>
      </c>
      <c r="K1544" s="42">
        <v>31</v>
      </c>
      <c r="L1544" s="42">
        <v>33.75</v>
      </c>
      <c r="M1544" s="43">
        <v>23.5</v>
      </c>
      <c r="N1544" s="44">
        <v>30.0124</v>
      </c>
      <c r="O1544" s="44">
        <v>30.246499999999997</v>
      </c>
      <c r="P1544" s="41">
        <v>34.802699999999994</v>
      </c>
      <c r="Q1544" s="44">
        <v>28.866700000000002</v>
      </c>
      <c r="R1544" s="44">
        <v>32.038899999999998</v>
      </c>
      <c r="S1544" s="44">
        <v>24.471999999999998</v>
      </c>
      <c r="T1544" s="41">
        <v>30.5199</v>
      </c>
      <c r="U1544" s="42">
        <v>31.753399999999999</v>
      </c>
      <c r="V1544" s="43">
        <v>27.423399999999997</v>
      </c>
      <c r="W1544" s="41">
        <v>32.138800000000003</v>
      </c>
      <c r="X1544" s="42">
        <v>26.353900000000003</v>
      </c>
      <c r="Y1544" s="43">
        <v>32.668900000000001</v>
      </c>
      <c r="Z1544" s="41">
        <v>42.655700000000003</v>
      </c>
      <c r="AA1544" s="44">
        <v>44.155299999999997</v>
      </c>
      <c r="AB1544" s="44">
        <v>40.213000000000001</v>
      </c>
      <c r="AC1544" s="43">
        <v>50.369700000000002</v>
      </c>
    </row>
    <row r="1545" spans="1:29" x14ac:dyDescent="0.15">
      <c r="A1545" s="25"/>
      <c r="C1545" s="29" t="s">
        <v>807</v>
      </c>
      <c r="D1545" s="40">
        <v>19.6952</v>
      </c>
      <c r="E1545" s="41">
        <v>17.664300000000001</v>
      </c>
      <c r="F1545" s="42">
        <v>18.3141</v>
      </c>
      <c r="G1545" s="43">
        <v>21.215899999999998</v>
      </c>
      <c r="H1545" s="41">
        <v>20.75</v>
      </c>
      <c r="I1545" s="42">
        <v>15.5</v>
      </c>
      <c r="J1545" s="42">
        <v>16.25</v>
      </c>
      <c r="K1545" s="42">
        <v>17</v>
      </c>
      <c r="L1545" s="42">
        <v>28.999999999999996</v>
      </c>
      <c r="M1545" s="43">
        <v>34.25</v>
      </c>
      <c r="N1545" s="44">
        <v>20.076799999999999</v>
      </c>
      <c r="O1545" s="44">
        <v>19.318899999999999</v>
      </c>
      <c r="P1545" s="41">
        <v>19.416</v>
      </c>
      <c r="Q1545" s="44">
        <v>17.021599999999999</v>
      </c>
      <c r="R1545" s="44">
        <v>20.069200000000002</v>
      </c>
      <c r="S1545" s="44">
        <v>23.171199999999999</v>
      </c>
      <c r="T1545" s="41">
        <v>20.172999999999998</v>
      </c>
      <c r="U1545" s="42">
        <v>19.008199999999999</v>
      </c>
      <c r="V1545" s="43">
        <v>19.2715</v>
      </c>
      <c r="W1545" s="41">
        <v>18.710699999999999</v>
      </c>
      <c r="X1545" s="42">
        <v>21.436499999999999</v>
      </c>
      <c r="Y1545" s="43">
        <v>18.796399999999998</v>
      </c>
      <c r="Z1545" s="41">
        <v>22.058800000000002</v>
      </c>
      <c r="AA1545" s="44">
        <v>21.884</v>
      </c>
      <c r="AB1545" s="44">
        <v>19.7592</v>
      </c>
      <c r="AC1545" s="43">
        <v>18.209199999999999</v>
      </c>
    </row>
    <row r="1546" spans="1:29" x14ac:dyDescent="0.15">
      <c r="A1546" s="25"/>
      <c r="C1546" s="29" t="s">
        <v>545</v>
      </c>
      <c r="D1546" s="40">
        <v>1.2529999999999999</v>
      </c>
      <c r="E1546" s="41">
        <v>1.9112</v>
      </c>
      <c r="F1546" s="42">
        <v>0.90489999999999993</v>
      </c>
      <c r="G1546" s="43">
        <v>1.3971</v>
      </c>
      <c r="H1546" s="41">
        <v>0.75</v>
      </c>
      <c r="I1546" s="42">
        <v>1.7500000000000002</v>
      </c>
      <c r="J1546" s="42">
        <v>1.25</v>
      </c>
      <c r="K1546" s="42">
        <v>2.25</v>
      </c>
      <c r="L1546" s="42">
        <v>0.75</v>
      </c>
      <c r="M1546" s="43">
        <v>0.25</v>
      </c>
      <c r="N1546" s="44">
        <v>0.69</v>
      </c>
      <c r="O1546" s="44">
        <v>1.8082</v>
      </c>
      <c r="P1546" s="41">
        <v>0.28760000000000002</v>
      </c>
      <c r="Q1546" s="44">
        <v>1.4579</v>
      </c>
      <c r="R1546" s="44">
        <v>0.71609999999999996</v>
      </c>
      <c r="S1546" s="44">
        <v>2.6984999999999997</v>
      </c>
      <c r="T1546" s="41">
        <v>1.5837000000000001</v>
      </c>
      <c r="U1546" s="42">
        <v>0.72870000000000001</v>
      </c>
      <c r="V1546" s="43">
        <v>0.96810000000000007</v>
      </c>
      <c r="W1546" s="41">
        <v>0.76129999999999998</v>
      </c>
      <c r="X1546" s="42">
        <v>1.5528</v>
      </c>
      <c r="Y1546" s="43">
        <v>1.2703</v>
      </c>
      <c r="Z1546" s="41">
        <v>1.2391000000000001</v>
      </c>
      <c r="AA1546" s="44">
        <v>1.0342</v>
      </c>
      <c r="AB1546" s="44">
        <v>0.78990000000000005</v>
      </c>
      <c r="AC1546" s="43">
        <v>0.9597</v>
      </c>
    </row>
    <row r="1547" spans="1:29" x14ac:dyDescent="0.15">
      <c r="A1547" s="26"/>
      <c r="B1547" s="26"/>
      <c r="C1547" s="31" t="s">
        <v>35</v>
      </c>
      <c r="D1547" s="49">
        <f>(D1541*1+D1542*2+D1543*3+D1544*4+D1545*5)/SUM(D1541:D1545)</f>
        <v>3.1363190780479404</v>
      </c>
      <c r="E1547" s="50">
        <f t="shared" ref="E1547:AC1547" si="104">(E1541*1+E1542*2+E1543*3+E1544*4+E1545*5)/SUM(E1541:E1545)</f>
        <v>2.941504984773986</v>
      </c>
      <c r="F1547" s="51">
        <f t="shared" si="104"/>
        <v>3.1291052736209966</v>
      </c>
      <c r="G1547" s="52">
        <f t="shared" si="104"/>
        <v>3.1791904700571685</v>
      </c>
      <c r="H1547" s="50">
        <f t="shared" si="104"/>
        <v>3.1007556675062973</v>
      </c>
      <c r="I1547" s="51">
        <f t="shared" si="104"/>
        <v>3.0763358778625953</v>
      </c>
      <c r="J1547" s="51">
        <f t="shared" si="104"/>
        <v>3.0025316455696203</v>
      </c>
      <c r="K1547" s="51">
        <f t="shared" si="104"/>
        <v>3.0613810741687981</v>
      </c>
      <c r="L1547" s="51">
        <f t="shared" si="104"/>
        <v>3.491183879093199</v>
      </c>
      <c r="M1547" s="52">
        <f t="shared" si="104"/>
        <v>3.4837092731829573</v>
      </c>
      <c r="N1547" s="53">
        <f t="shared" si="104"/>
        <v>3.1277151065198812</v>
      </c>
      <c r="O1547" s="53">
        <f t="shared" si="104"/>
        <v>3.1449009541520225</v>
      </c>
      <c r="P1547" s="50">
        <f t="shared" si="104"/>
        <v>3.17819348446131</v>
      </c>
      <c r="Q1547" s="53">
        <f t="shared" si="104"/>
        <v>3.0237593881193927</v>
      </c>
      <c r="R1547" s="53">
        <f t="shared" si="104"/>
        <v>3.2246205074538774</v>
      </c>
      <c r="S1547" s="53">
        <f t="shared" si="104"/>
        <v>3.1435291336721427</v>
      </c>
      <c r="T1547" s="50">
        <f t="shared" si="104"/>
        <v>3.171932726659378</v>
      </c>
      <c r="U1547" s="51">
        <f t="shared" si="104"/>
        <v>3.1470354473045079</v>
      </c>
      <c r="V1547" s="52">
        <f t="shared" si="104"/>
        <v>3.0393812896463559</v>
      </c>
      <c r="W1547" s="50">
        <f t="shared" si="104"/>
        <v>3.116227959685042</v>
      </c>
      <c r="X1547" s="51">
        <f t="shared" si="104"/>
        <v>3.1339763853111107</v>
      </c>
      <c r="Y1547" s="52">
        <f t="shared" si="104"/>
        <v>3.1639283822395892</v>
      </c>
      <c r="Z1547" s="50">
        <f t="shared" si="104"/>
        <v>3.4369020907080539</v>
      </c>
      <c r="AA1547" s="53">
        <f t="shared" si="104"/>
        <v>3.447777466784014</v>
      </c>
      <c r="AB1547" s="53">
        <f t="shared" si="104"/>
        <v>3.2950102862510979</v>
      </c>
      <c r="AC1547" s="52">
        <f t="shared" si="104"/>
        <v>3.4805952728333818</v>
      </c>
    </row>
    <row r="1548" spans="1:29" x14ac:dyDescent="0.15">
      <c r="A1548" s="25"/>
      <c r="D1548" s="40"/>
      <c r="E1548" s="41"/>
      <c r="F1548" s="42"/>
      <c r="G1548" s="43"/>
      <c r="H1548" s="41"/>
      <c r="I1548" s="42"/>
      <c r="J1548" s="42"/>
      <c r="K1548" s="42"/>
      <c r="L1548" s="42"/>
      <c r="M1548" s="43"/>
      <c r="N1548" s="44"/>
      <c r="O1548" s="44"/>
      <c r="P1548" s="41"/>
      <c r="Q1548" s="44"/>
      <c r="R1548" s="44"/>
      <c r="S1548" s="44"/>
      <c r="T1548" s="41"/>
      <c r="U1548" s="42"/>
      <c r="V1548" s="43"/>
      <c r="W1548" s="41"/>
      <c r="X1548" s="42"/>
      <c r="Y1548" s="43"/>
      <c r="Z1548" s="44"/>
      <c r="AA1548" s="44"/>
      <c r="AB1548" s="44"/>
      <c r="AC1548" s="43"/>
    </row>
    <row r="1549" spans="1:29" ht="28" x14ac:dyDescent="0.15">
      <c r="A1549" s="24" t="s">
        <v>440</v>
      </c>
      <c r="B1549" s="24" t="s">
        <v>441</v>
      </c>
      <c r="C1549" s="30" t="s">
        <v>442</v>
      </c>
      <c r="D1549" s="40"/>
      <c r="E1549" s="41"/>
      <c r="F1549" s="42"/>
      <c r="G1549" s="43"/>
      <c r="H1549" s="41"/>
      <c r="I1549" s="42"/>
      <c r="J1549" s="42"/>
      <c r="K1549" s="42"/>
      <c r="L1549" s="42"/>
      <c r="M1549" s="43"/>
      <c r="N1549" s="44"/>
      <c r="O1549" s="44"/>
      <c r="P1549" s="41"/>
      <c r="Q1549" s="44"/>
      <c r="R1549" s="44"/>
      <c r="S1549" s="44"/>
      <c r="T1549" s="41"/>
      <c r="U1549" s="42"/>
      <c r="V1549" s="43"/>
      <c r="W1549" s="41"/>
      <c r="X1549" s="42"/>
      <c r="Y1549" s="43"/>
      <c r="Z1549" s="44"/>
      <c r="AA1549" s="44"/>
      <c r="AB1549" s="44"/>
      <c r="AC1549" s="43"/>
    </row>
    <row r="1550" spans="1:29" x14ac:dyDescent="0.15">
      <c r="A1550" s="25"/>
      <c r="C1550" s="29" t="s">
        <v>806</v>
      </c>
      <c r="D1550" s="40">
        <v>39.136099999999999</v>
      </c>
      <c r="E1550" s="41">
        <v>51.923900000000003</v>
      </c>
      <c r="F1550" s="42">
        <v>35.832999999999998</v>
      </c>
      <c r="G1550" s="43">
        <v>39.215000000000003</v>
      </c>
      <c r="H1550" s="41">
        <v>42</v>
      </c>
      <c r="I1550" s="42">
        <v>32.25</v>
      </c>
      <c r="J1550" s="42">
        <v>42.75</v>
      </c>
      <c r="K1550" s="42">
        <v>48</v>
      </c>
      <c r="L1550" s="42">
        <v>34.75</v>
      </c>
      <c r="M1550" s="43">
        <v>40.5</v>
      </c>
      <c r="N1550" s="44">
        <v>39.206899999999997</v>
      </c>
      <c r="O1550" s="44">
        <v>39.066400000000002</v>
      </c>
      <c r="P1550" s="41">
        <v>41.079799999999999</v>
      </c>
      <c r="Q1550" s="44">
        <v>39.979599999999998</v>
      </c>
      <c r="R1550" s="44">
        <v>33.8919</v>
      </c>
      <c r="S1550" s="44">
        <v>41.741</v>
      </c>
      <c r="T1550" s="41">
        <v>39.369700000000002</v>
      </c>
      <c r="U1550" s="42">
        <v>39.664000000000001</v>
      </c>
      <c r="V1550" s="43">
        <v>37.7166</v>
      </c>
      <c r="W1550" s="41">
        <v>36.5989</v>
      </c>
      <c r="X1550" s="42">
        <v>39.415399999999998</v>
      </c>
      <c r="Y1550" s="43">
        <v>39.921800000000005</v>
      </c>
      <c r="Z1550" s="54"/>
      <c r="AA1550" s="44">
        <v>26.812999999999999</v>
      </c>
      <c r="AB1550" s="44">
        <v>20.098099999999999</v>
      </c>
      <c r="AC1550" s="43">
        <v>23.330500000000001</v>
      </c>
    </row>
    <row r="1551" spans="1:29" x14ac:dyDescent="0.15">
      <c r="A1551" s="25"/>
      <c r="C1551" s="29" t="s">
        <v>803</v>
      </c>
      <c r="D1551" s="40">
        <v>26.708399999999997</v>
      </c>
      <c r="E1551" s="41">
        <v>19.407699999999998</v>
      </c>
      <c r="F1551" s="42">
        <v>29.626999999999999</v>
      </c>
      <c r="G1551" s="43">
        <v>26.035599999999999</v>
      </c>
      <c r="H1551" s="41">
        <v>24.25</v>
      </c>
      <c r="I1551" s="42">
        <v>28.499999999999996</v>
      </c>
      <c r="J1551" s="42">
        <v>30.75</v>
      </c>
      <c r="K1551" s="42">
        <v>25</v>
      </c>
      <c r="L1551" s="42">
        <v>26.75</v>
      </c>
      <c r="M1551" s="43">
        <v>23.5</v>
      </c>
      <c r="N1551" s="44">
        <v>25.836599999999997</v>
      </c>
      <c r="O1551" s="44">
        <v>27.568199999999997</v>
      </c>
      <c r="P1551" s="41">
        <v>25.421899999999997</v>
      </c>
      <c r="Q1551" s="44">
        <v>28.647499999999997</v>
      </c>
      <c r="R1551" s="44">
        <v>29.446299999999997</v>
      </c>
      <c r="S1551" s="44">
        <v>22.742899999999999</v>
      </c>
      <c r="T1551" s="41">
        <v>26.380700000000001</v>
      </c>
      <c r="U1551" s="42">
        <v>26.769600000000001</v>
      </c>
      <c r="V1551" s="43">
        <v>27.599200000000003</v>
      </c>
      <c r="W1551" s="41">
        <v>28.0596</v>
      </c>
      <c r="X1551" s="42">
        <v>26.145099999999999</v>
      </c>
      <c r="Y1551" s="43">
        <v>26.633099999999999</v>
      </c>
      <c r="Z1551" s="54"/>
      <c r="AA1551" s="44">
        <v>36.793399999999998</v>
      </c>
      <c r="AB1551" s="44">
        <v>43.399799999999999</v>
      </c>
      <c r="AC1551" s="43">
        <v>32.8371</v>
      </c>
    </row>
    <row r="1552" spans="1:29" x14ac:dyDescent="0.15">
      <c r="A1552" s="25"/>
      <c r="C1552" s="29" t="s">
        <v>804</v>
      </c>
      <c r="D1552" s="40">
        <v>10.752599999999999</v>
      </c>
      <c r="E1552" s="41">
        <v>12.3872</v>
      </c>
      <c r="F1552" s="42">
        <v>10.4312</v>
      </c>
      <c r="G1552" s="43">
        <v>10.5778</v>
      </c>
      <c r="H1552" s="41">
        <v>12.5</v>
      </c>
      <c r="I1552" s="42">
        <v>12.5</v>
      </c>
      <c r="J1552" s="42">
        <v>10.25</v>
      </c>
      <c r="K1552" s="42">
        <v>8</v>
      </c>
      <c r="L1552" s="42">
        <v>5.75</v>
      </c>
      <c r="M1552" s="43">
        <v>9</v>
      </c>
      <c r="N1552" s="44">
        <v>11.858699999999999</v>
      </c>
      <c r="O1552" s="44">
        <v>9.6617999999999995</v>
      </c>
      <c r="P1552" s="41">
        <v>8.9234999999999989</v>
      </c>
      <c r="Q1552" s="44">
        <v>10.9892</v>
      </c>
      <c r="R1552" s="44">
        <v>11.231299999999999</v>
      </c>
      <c r="S1552" s="44">
        <v>12.13</v>
      </c>
      <c r="T1552" s="41">
        <v>11.2331</v>
      </c>
      <c r="U1552" s="42">
        <v>11.4932</v>
      </c>
      <c r="V1552" s="43">
        <v>8.7112999999999996</v>
      </c>
      <c r="W1552" s="41">
        <v>8.476799999999999</v>
      </c>
      <c r="X1552" s="42">
        <v>11.454400000000001</v>
      </c>
      <c r="Y1552" s="43">
        <v>11.5025</v>
      </c>
      <c r="Z1552" s="54"/>
      <c r="AA1552" s="54"/>
      <c r="AB1552" s="55"/>
      <c r="AC1552" s="56"/>
    </row>
    <row r="1553" spans="1:29" x14ac:dyDescent="0.15">
      <c r="A1553" s="25"/>
      <c r="C1553" s="29" t="s">
        <v>805</v>
      </c>
      <c r="D1553" s="40">
        <v>17.835999999999999</v>
      </c>
      <c r="E1553" s="41">
        <v>11.437999999999999</v>
      </c>
      <c r="F1553" s="42">
        <v>18.6751</v>
      </c>
      <c r="G1553" s="43">
        <v>18.362100000000002</v>
      </c>
      <c r="H1553" s="41">
        <v>16.75</v>
      </c>
      <c r="I1553" s="42">
        <v>21</v>
      </c>
      <c r="J1553" s="42">
        <v>13</v>
      </c>
      <c r="K1553" s="42">
        <v>14.000000000000002</v>
      </c>
      <c r="L1553" s="42">
        <v>22</v>
      </c>
      <c r="M1553" s="43">
        <v>19.75</v>
      </c>
      <c r="N1553" s="44">
        <v>17.180899999999998</v>
      </c>
      <c r="O1553" s="44">
        <v>18.482000000000003</v>
      </c>
      <c r="P1553" s="41">
        <v>21.233699999999999</v>
      </c>
      <c r="Q1553" s="44">
        <v>16.013999999999999</v>
      </c>
      <c r="R1553" s="44">
        <v>18.0932</v>
      </c>
      <c r="S1553" s="44">
        <v>15.7608</v>
      </c>
      <c r="T1553" s="41">
        <v>17.4084</v>
      </c>
      <c r="U1553" s="42">
        <v>18.0154</v>
      </c>
      <c r="V1553" s="43">
        <v>18.8262</v>
      </c>
      <c r="W1553" s="41">
        <v>19.163499999999999</v>
      </c>
      <c r="X1553" s="42">
        <v>17.985100000000003</v>
      </c>
      <c r="Y1553" s="43">
        <v>17.052700000000002</v>
      </c>
      <c r="Z1553" s="54"/>
      <c r="AA1553" s="44">
        <v>30.154399999999999</v>
      </c>
      <c r="AB1553" s="44">
        <v>31.531300000000002</v>
      </c>
      <c r="AC1553" s="43">
        <v>35.046900000000001</v>
      </c>
    </row>
    <row r="1554" spans="1:29" x14ac:dyDescent="0.15">
      <c r="A1554" s="25"/>
      <c r="C1554" s="29" t="s">
        <v>807</v>
      </c>
      <c r="D1554" s="40">
        <v>4.6845999999999997</v>
      </c>
      <c r="E1554" s="41">
        <v>3.3098000000000001</v>
      </c>
      <c r="F1554" s="42">
        <v>4.3192000000000004</v>
      </c>
      <c r="G1554" s="43">
        <v>5.2588999999999997</v>
      </c>
      <c r="H1554" s="41">
        <v>3.75</v>
      </c>
      <c r="I1554" s="42">
        <v>4.25</v>
      </c>
      <c r="J1554" s="42">
        <v>3.25</v>
      </c>
      <c r="K1554" s="42">
        <v>3.25</v>
      </c>
      <c r="L1554" s="42">
        <v>10.5</v>
      </c>
      <c r="M1554" s="43">
        <v>7.2499999999999991</v>
      </c>
      <c r="N1554" s="44">
        <v>5.0085999999999995</v>
      </c>
      <c r="O1554" s="44">
        <v>4.3652000000000006</v>
      </c>
      <c r="P1554" s="41">
        <v>3.2252999999999998</v>
      </c>
      <c r="Q1554" s="44">
        <v>3.3081</v>
      </c>
      <c r="R1554" s="44">
        <v>6.7924999999999995</v>
      </c>
      <c r="S1554" s="44">
        <v>5.7196999999999996</v>
      </c>
      <c r="T1554" s="41">
        <v>4.4506999999999994</v>
      </c>
      <c r="U1554" s="42">
        <v>3.4805999999999995</v>
      </c>
      <c r="V1554" s="43">
        <v>6.6465999999999994</v>
      </c>
      <c r="W1554" s="41">
        <v>6.4832000000000001</v>
      </c>
      <c r="X1554" s="42">
        <v>4.5588999999999995</v>
      </c>
      <c r="Y1554" s="43">
        <v>3.7886000000000002</v>
      </c>
      <c r="Z1554" s="54"/>
      <c r="AA1554" s="44">
        <v>5.7755000000000001</v>
      </c>
      <c r="AB1554" s="44">
        <v>4.4726999999999997</v>
      </c>
      <c r="AC1554" s="43">
        <v>7.6692999999999998</v>
      </c>
    </row>
    <row r="1555" spans="1:29" x14ac:dyDescent="0.15">
      <c r="A1555" s="25"/>
      <c r="C1555" s="29" t="s">
        <v>545</v>
      </c>
      <c r="D1555" s="40">
        <v>0.88219999999999998</v>
      </c>
      <c r="E1555" s="41">
        <v>1.5334000000000001</v>
      </c>
      <c r="F1555" s="42">
        <v>1.1145</v>
      </c>
      <c r="G1555" s="43">
        <v>0.55049999999999999</v>
      </c>
      <c r="H1555" s="41">
        <v>0.75</v>
      </c>
      <c r="I1555" s="42">
        <v>1.5</v>
      </c>
      <c r="J1555" s="42">
        <v>0</v>
      </c>
      <c r="K1555" s="42">
        <v>1.7500000000000002</v>
      </c>
      <c r="L1555" s="42">
        <v>0.25</v>
      </c>
      <c r="M1555" s="43">
        <v>0</v>
      </c>
      <c r="N1555" s="44">
        <v>0.90839999999999999</v>
      </c>
      <c r="O1555" s="44">
        <v>0.85640000000000005</v>
      </c>
      <c r="P1555" s="41">
        <v>0.1157</v>
      </c>
      <c r="Q1555" s="44">
        <v>1.0616000000000001</v>
      </c>
      <c r="R1555" s="44">
        <v>0.54479999999999995</v>
      </c>
      <c r="S1555" s="44">
        <v>1.9057000000000002</v>
      </c>
      <c r="T1555" s="41">
        <v>1.1573</v>
      </c>
      <c r="U1555" s="42">
        <v>0.57720000000000005</v>
      </c>
      <c r="V1555" s="43">
        <v>0.50009999999999999</v>
      </c>
      <c r="W1555" s="41">
        <v>1.2179</v>
      </c>
      <c r="X1555" s="42">
        <v>0.44109999999999999</v>
      </c>
      <c r="Y1555" s="43">
        <v>1.1013999999999999</v>
      </c>
      <c r="Z1555" s="54"/>
      <c r="AA1555" s="44">
        <v>0.4637</v>
      </c>
      <c r="AB1555" s="44">
        <v>0.498</v>
      </c>
      <c r="AC1555" s="43">
        <v>1.1161000000000001</v>
      </c>
    </row>
    <row r="1556" spans="1:29" x14ac:dyDescent="0.15">
      <c r="A1556" s="26"/>
      <c r="B1556" s="26"/>
      <c r="C1556" s="31" t="s">
        <v>35</v>
      </c>
      <c r="D1556" s="49">
        <f>(D1550*1+D1551*2+D1552*3+D1553*4+D1554*5)/SUM(D1550:D1554)</f>
        <v>2.2153227930026622</v>
      </c>
      <c r="E1556" s="50">
        <f t="shared" ref="E1556:AC1556" si="105">(E1550*1+E1551*2+E1552*3+E1553*4+E1554*5)/SUM(E1550:E1554)</f>
        <v>1.931638748570581</v>
      </c>
      <c r="F1556" s="51">
        <f t="shared" si="105"/>
        <v>2.2518670583654834</v>
      </c>
      <c r="G1556" s="52">
        <f t="shared" si="105"/>
        <v>2.2399582099037301</v>
      </c>
      <c r="H1556" s="50">
        <f t="shared" si="105"/>
        <v>2.1536523929471034</v>
      </c>
      <c r="I1556" s="51">
        <f t="shared" si="105"/>
        <v>2.3553299492385786</v>
      </c>
      <c r="J1556" s="51">
        <f t="shared" si="105"/>
        <v>2.0325000000000002</v>
      </c>
      <c r="K1556" s="51">
        <f t="shared" si="105"/>
        <v>1.9770992366412214</v>
      </c>
      <c r="L1556" s="51">
        <f t="shared" si="105"/>
        <v>2.4661654135338344</v>
      </c>
      <c r="M1556" s="52">
        <f t="shared" si="105"/>
        <v>2.2974999999999999</v>
      </c>
      <c r="N1556" s="53">
        <f t="shared" si="105"/>
        <v>2.2224141880702422</v>
      </c>
      <c r="O1556" s="53">
        <f t="shared" si="105"/>
        <v>2.2083341738649795</v>
      </c>
      <c r="P1556" s="50">
        <f t="shared" si="105"/>
        <v>2.2001017177891997</v>
      </c>
      <c r="Q1556" s="53">
        <f t="shared" si="105"/>
        <v>2.1310098000371953</v>
      </c>
      <c r="R1556" s="53">
        <f t="shared" si="105"/>
        <v>2.3408901696442217</v>
      </c>
      <c r="S1556" s="53">
        <f t="shared" si="105"/>
        <v>2.1944015152750818</v>
      </c>
      <c r="T1556" s="50">
        <f t="shared" si="105"/>
        <v>2.2026686873878267</v>
      </c>
      <c r="U1556" s="51">
        <f t="shared" si="105"/>
        <v>2.1840805127194165</v>
      </c>
      <c r="V1556" s="52">
        <f t="shared" si="105"/>
        <v>2.2873058163877551</v>
      </c>
      <c r="W1556" s="50">
        <f t="shared" si="105"/>
        <v>2.3002014537061406</v>
      </c>
      <c r="X1556" s="51">
        <f t="shared" si="105"/>
        <v>2.2178198031517025</v>
      </c>
      <c r="Y1556" s="52">
        <f t="shared" si="105"/>
        <v>2.1724178376459955</v>
      </c>
      <c r="Z1556" s="54"/>
      <c r="AA1556" s="53">
        <f t="shared" si="105"/>
        <v>2.5105906086523215</v>
      </c>
      <c r="AB1556" s="53">
        <f t="shared" si="105"/>
        <v>2.5666484760592509</v>
      </c>
      <c r="AC1556" s="52">
        <f t="shared" si="105"/>
        <v>2.7055877706965141</v>
      </c>
    </row>
    <row r="1557" spans="1:29" x14ac:dyDescent="0.15">
      <c r="A1557" s="25"/>
      <c r="D1557" s="40"/>
      <c r="E1557" s="41"/>
      <c r="F1557" s="42"/>
      <c r="G1557" s="43"/>
      <c r="H1557" s="41"/>
      <c r="I1557" s="42"/>
      <c r="J1557" s="42"/>
      <c r="K1557" s="42"/>
      <c r="L1557" s="42"/>
      <c r="M1557" s="43"/>
      <c r="N1557" s="44"/>
      <c r="O1557" s="44"/>
      <c r="P1557" s="41"/>
      <c r="Q1557" s="44"/>
      <c r="R1557" s="44"/>
      <c r="S1557" s="44"/>
      <c r="T1557" s="41"/>
      <c r="U1557" s="42"/>
      <c r="V1557" s="43"/>
      <c r="W1557" s="41"/>
      <c r="X1557" s="42"/>
      <c r="Y1557" s="43"/>
      <c r="Z1557" s="44"/>
      <c r="AA1557" s="44"/>
      <c r="AB1557" s="44"/>
      <c r="AC1557" s="43"/>
    </row>
    <row r="1558" spans="1:29" ht="28" x14ac:dyDescent="0.15">
      <c r="A1558" s="24" t="s">
        <v>443</v>
      </c>
      <c r="B1558" s="24" t="s">
        <v>444</v>
      </c>
      <c r="C1558" s="30" t="s">
        <v>445</v>
      </c>
      <c r="D1558" s="40"/>
      <c r="E1558" s="41"/>
      <c r="F1558" s="42"/>
      <c r="G1558" s="43"/>
      <c r="H1558" s="41"/>
      <c r="I1558" s="42"/>
      <c r="J1558" s="42"/>
      <c r="K1558" s="42"/>
      <c r="L1558" s="42"/>
      <c r="M1558" s="43"/>
      <c r="N1558" s="44"/>
      <c r="O1558" s="44"/>
      <c r="P1558" s="41"/>
      <c r="Q1558" s="44"/>
      <c r="R1558" s="44"/>
      <c r="S1558" s="44"/>
      <c r="T1558" s="41"/>
      <c r="U1558" s="42"/>
      <c r="V1558" s="43"/>
      <c r="W1558" s="41"/>
      <c r="X1558" s="42"/>
      <c r="Y1558" s="43"/>
      <c r="Z1558" s="44"/>
      <c r="AA1558" s="44"/>
      <c r="AB1558" s="44"/>
      <c r="AC1558" s="43"/>
    </row>
    <row r="1559" spans="1:29" x14ac:dyDescent="0.15">
      <c r="A1559" s="25"/>
      <c r="C1559" s="29" t="s">
        <v>806</v>
      </c>
      <c r="D1559" s="40">
        <v>38.660400000000003</v>
      </c>
      <c r="E1559" s="41">
        <v>53.137999999999998</v>
      </c>
      <c r="F1559" s="42">
        <v>35.0974</v>
      </c>
      <c r="G1559" s="43">
        <v>38.563800000000001</v>
      </c>
      <c r="H1559" s="41">
        <v>41.25</v>
      </c>
      <c r="I1559" s="42">
        <v>33.5</v>
      </c>
      <c r="J1559" s="42">
        <v>40.25</v>
      </c>
      <c r="K1559" s="42">
        <v>45.5</v>
      </c>
      <c r="L1559" s="42">
        <v>35.75</v>
      </c>
      <c r="M1559" s="43">
        <v>38.5</v>
      </c>
      <c r="N1559" s="44">
        <v>39.149099999999997</v>
      </c>
      <c r="O1559" s="44">
        <v>38.178600000000003</v>
      </c>
      <c r="P1559" s="41">
        <v>42.887100000000004</v>
      </c>
      <c r="Q1559" s="44">
        <v>39.192500000000003</v>
      </c>
      <c r="R1559" s="44">
        <v>32.841200000000001</v>
      </c>
      <c r="S1559" s="44">
        <v>39.7483</v>
      </c>
      <c r="T1559" s="41">
        <v>37.979700000000001</v>
      </c>
      <c r="U1559" s="42">
        <v>39.968800000000002</v>
      </c>
      <c r="V1559" s="43">
        <v>38.778600000000004</v>
      </c>
      <c r="W1559" s="41">
        <v>38.135100000000001</v>
      </c>
      <c r="X1559" s="42">
        <v>37.976900000000001</v>
      </c>
      <c r="Y1559" s="43">
        <v>39.252099999999999</v>
      </c>
      <c r="Z1559" s="41">
        <v>20.223500000000001</v>
      </c>
      <c r="AA1559" s="44">
        <v>26.009599999999999</v>
      </c>
      <c r="AB1559" s="44">
        <v>18.898599999999998</v>
      </c>
      <c r="AC1559" s="43">
        <v>24.148</v>
      </c>
    </row>
    <row r="1560" spans="1:29" x14ac:dyDescent="0.15">
      <c r="A1560" s="25"/>
      <c r="C1560" s="29" t="s">
        <v>803</v>
      </c>
      <c r="D1560" s="40">
        <v>27.157599999999999</v>
      </c>
      <c r="E1560" s="41">
        <v>20.964700000000001</v>
      </c>
      <c r="F1560" s="42">
        <v>30.391099999999998</v>
      </c>
      <c r="G1560" s="43">
        <v>26.0504</v>
      </c>
      <c r="H1560" s="41">
        <v>23.5</v>
      </c>
      <c r="I1560" s="42">
        <v>30.5</v>
      </c>
      <c r="J1560" s="42">
        <v>30.75</v>
      </c>
      <c r="K1560" s="42">
        <v>24.75</v>
      </c>
      <c r="L1560" s="42">
        <v>27.500000000000004</v>
      </c>
      <c r="M1560" s="43">
        <v>25</v>
      </c>
      <c r="N1560" s="44">
        <v>25.909199999999998</v>
      </c>
      <c r="O1560" s="44">
        <v>28.3887</v>
      </c>
      <c r="P1560" s="41">
        <v>23.871700000000001</v>
      </c>
      <c r="Q1560" s="44">
        <v>29.7027</v>
      </c>
      <c r="R1560" s="44">
        <v>31.4099</v>
      </c>
      <c r="S1560" s="44">
        <v>22.945</v>
      </c>
      <c r="T1560" s="41">
        <v>26.307399999999998</v>
      </c>
      <c r="U1560" s="42">
        <v>28.480699999999999</v>
      </c>
      <c r="V1560" s="43">
        <v>28.028199999999998</v>
      </c>
      <c r="W1560" s="41">
        <v>29.899700000000003</v>
      </c>
      <c r="X1560" s="42">
        <v>26.935300000000002</v>
      </c>
      <c r="Y1560" s="43">
        <v>25.873200000000001</v>
      </c>
      <c r="Z1560" s="41">
        <v>41.219200000000001</v>
      </c>
      <c r="AA1560" s="44">
        <v>36.093499999999999</v>
      </c>
      <c r="AB1560" s="44">
        <v>41.7211</v>
      </c>
      <c r="AC1560" s="43">
        <v>29.959599999999998</v>
      </c>
    </row>
    <row r="1561" spans="1:29" x14ac:dyDescent="0.15">
      <c r="A1561" s="25"/>
      <c r="C1561" s="29" t="s">
        <v>804</v>
      </c>
      <c r="D1561" s="40">
        <v>10.4351</v>
      </c>
      <c r="E1561" s="41">
        <v>11.0204</v>
      </c>
      <c r="F1561" s="42">
        <v>9.725200000000001</v>
      </c>
      <c r="G1561" s="43">
        <v>10.814699999999998</v>
      </c>
      <c r="H1561" s="41">
        <v>12.75</v>
      </c>
      <c r="I1561" s="42">
        <v>10.5</v>
      </c>
      <c r="J1561" s="42">
        <v>9.75</v>
      </c>
      <c r="K1561" s="42">
        <v>9</v>
      </c>
      <c r="L1561" s="42">
        <v>6.75</v>
      </c>
      <c r="M1561" s="43">
        <v>9.25</v>
      </c>
      <c r="N1561" s="44">
        <v>11.1698</v>
      </c>
      <c r="O1561" s="44">
        <v>9.7105999999999995</v>
      </c>
      <c r="P1561" s="41">
        <v>8.6885000000000012</v>
      </c>
      <c r="Q1561" s="44">
        <v>10.0327</v>
      </c>
      <c r="R1561" s="44">
        <v>11.1663</v>
      </c>
      <c r="S1561" s="44">
        <v>12.2675</v>
      </c>
      <c r="T1561" s="41">
        <v>10.738899999999999</v>
      </c>
      <c r="U1561" s="42">
        <v>11.909599999999999</v>
      </c>
      <c r="V1561" s="43">
        <v>8.0461000000000009</v>
      </c>
      <c r="W1561" s="41">
        <v>7.7323000000000004</v>
      </c>
      <c r="X1561" s="42">
        <v>12.1691</v>
      </c>
      <c r="Y1561" s="43">
        <v>10.4763</v>
      </c>
      <c r="Z1561" s="54"/>
      <c r="AA1561" s="54"/>
      <c r="AB1561" s="55"/>
      <c r="AC1561" s="56"/>
    </row>
    <row r="1562" spans="1:29" x14ac:dyDescent="0.15">
      <c r="A1562" s="25"/>
      <c r="C1562" s="29" t="s">
        <v>805</v>
      </c>
      <c r="D1562" s="40">
        <v>18.095800000000001</v>
      </c>
      <c r="E1562" s="41">
        <v>11.223700000000001</v>
      </c>
      <c r="F1562" s="42">
        <v>19.518000000000001</v>
      </c>
      <c r="G1562" s="43">
        <v>18.182599999999997</v>
      </c>
      <c r="H1562" s="41">
        <v>18.5</v>
      </c>
      <c r="I1562" s="42">
        <v>20.25</v>
      </c>
      <c r="J1562" s="42">
        <v>14.249999999999998</v>
      </c>
      <c r="K1562" s="42">
        <v>15</v>
      </c>
      <c r="L1562" s="42">
        <v>19.75</v>
      </c>
      <c r="M1562" s="43">
        <v>17.25</v>
      </c>
      <c r="N1562" s="44">
        <v>17.279800000000002</v>
      </c>
      <c r="O1562" s="44">
        <v>18.900400000000001</v>
      </c>
      <c r="P1562" s="41">
        <v>20.584099999999999</v>
      </c>
      <c r="Q1562" s="44">
        <v>16.4757</v>
      </c>
      <c r="R1562" s="44">
        <v>18.053599999999999</v>
      </c>
      <c r="S1562" s="44">
        <v>17.119500000000002</v>
      </c>
      <c r="T1562" s="41">
        <v>18.819500000000001</v>
      </c>
      <c r="U1562" s="42">
        <v>16.124299999999998</v>
      </c>
      <c r="V1562" s="43">
        <v>18.439399999999999</v>
      </c>
      <c r="W1562" s="41">
        <v>18.195499999999999</v>
      </c>
      <c r="X1562" s="42">
        <v>16.936899999999998</v>
      </c>
      <c r="Y1562" s="43">
        <v>19.2379</v>
      </c>
      <c r="Z1562" s="41">
        <v>32.255699999999997</v>
      </c>
      <c r="AA1562" s="44">
        <v>30.144400000000001</v>
      </c>
      <c r="AB1562" s="44">
        <v>32.545900000000003</v>
      </c>
      <c r="AC1562" s="43">
        <v>36.618499999999997</v>
      </c>
    </row>
    <row r="1563" spans="1:29" x14ac:dyDescent="0.15">
      <c r="A1563" s="25"/>
      <c r="C1563" s="29" t="s">
        <v>807</v>
      </c>
      <c r="D1563" s="40">
        <v>4.6884000000000006</v>
      </c>
      <c r="E1563" s="41">
        <v>2.7555000000000001</v>
      </c>
      <c r="F1563" s="42">
        <v>4.2018000000000004</v>
      </c>
      <c r="G1563" s="43">
        <v>5.4888000000000003</v>
      </c>
      <c r="H1563" s="41">
        <v>3.75</v>
      </c>
      <c r="I1563" s="42">
        <v>3.25</v>
      </c>
      <c r="J1563" s="42">
        <v>4.75</v>
      </c>
      <c r="K1563" s="42">
        <v>4.25</v>
      </c>
      <c r="L1563" s="42">
        <v>9.25</v>
      </c>
      <c r="M1563" s="43">
        <v>10</v>
      </c>
      <c r="N1563" s="44">
        <v>5.3381999999999996</v>
      </c>
      <c r="O1563" s="44">
        <v>4.0476000000000001</v>
      </c>
      <c r="P1563" s="41">
        <v>3.9685999999999999</v>
      </c>
      <c r="Q1563" s="44">
        <v>3.3121999999999998</v>
      </c>
      <c r="R1563" s="44">
        <v>5.9189999999999996</v>
      </c>
      <c r="S1563" s="44">
        <v>5.8809000000000005</v>
      </c>
      <c r="T1563" s="41">
        <v>4.7130000000000001</v>
      </c>
      <c r="U1563" s="42">
        <v>3.2703999999999995</v>
      </c>
      <c r="V1563" s="43">
        <v>6.2076000000000002</v>
      </c>
      <c r="W1563" s="41">
        <v>5.2761000000000005</v>
      </c>
      <c r="X1563" s="42">
        <v>5.4801000000000002</v>
      </c>
      <c r="Y1563" s="43">
        <v>3.6477000000000004</v>
      </c>
      <c r="Z1563" s="41">
        <v>5.0194999999999999</v>
      </c>
      <c r="AA1563" s="44">
        <v>7.0796999999999999</v>
      </c>
      <c r="AB1563" s="44">
        <v>6.3403</v>
      </c>
      <c r="AC1563" s="43">
        <v>7.9161000000000001</v>
      </c>
    </row>
    <row r="1564" spans="1:29" x14ac:dyDescent="0.15">
      <c r="A1564" s="25"/>
      <c r="C1564" s="29" t="s">
        <v>545</v>
      </c>
      <c r="D1564" s="40">
        <v>0.9627</v>
      </c>
      <c r="E1564" s="41">
        <v>0.89770000000000005</v>
      </c>
      <c r="F1564" s="42">
        <v>1.0665</v>
      </c>
      <c r="G1564" s="43">
        <v>0.89960000000000007</v>
      </c>
      <c r="H1564" s="41">
        <v>0.25</v>
      </c>
      <c r="I1564" s="42">
        <v>2</v>
      </c>
      <c r="J1564" s="42">
        <v>0.25</v>
      </c>
      <c r="K1564" s="42">
        <v>1.5</v>
      </c>
      <c r="L1564" s="42">
        <v>1</v>
      </c>
      <c r="M1564" s="43">
        <v>0</v>
      </c>
      <c r="N1564" s="44">
        <v>1.1537999999999999</v>
      </c>
      <c r="O1564" s="44">
        <v>0.7742</v>
      </c>
      <c r="P1564" s="41">
        <v>0</v>
      </c>
      <c r="Q1564" s="44">
        <v>1.2842</v>
      </c>
      <c r="R1564" s="44">
        <v>0.61</v>
      </c>
      <c r="S1564" s="44">
        <v>2.0388000000000002</v>
      </c>
      <c r="T1564" s="41">
        <v>1.4416</v>
      </c>
      <c r="U1564" s="42">
        <v>0.24610000000000001</v>
      </c>
      <c r="V1564" s="43">
        <v>0.50009999999999999</v>
      </c>
      <c r="W1564" s="41">
        <v>0.76129999999999998</v>
      </c>
      <c r="X1564" s="42">
        <v>0.50169999999999992</v>
      </c>
      <c r="Y1564" s="43">
        <v>1.5128999999999999</v>
      </c>
      <c r="Z1564" s="41">
        <v>1.2821</v>
      </c>
      <c r="AA1564" s="44">
        <v>0.67279999999999995</v>
      </c>
      <c r="AB1564" s="44">
        <v>0.49409999999999998</v>
      </c>
      <c r="AC1564" s="43">
        <v>1.3579000000000001</v>
      </c>
    </row>
    <row r="1565" spans="1:29" x14ac:dyDescent="0.15">
      <c r="A1565" s="26"/>
      <c r="B1565" s="26"/>
      <c r="C1565" s="31" t="s">
        <v>35</v>
      </c>
      <c r="D1565" s="49">
        <f>(D1559*1+D1560*2+D1561*3+D1562*4+D1563*5)/SUM(D1559:D1563)</f>
        <v>2.2224565895879635</v>
      </c>
      <c r="E1565" s="50">
        <f t="shared" ref="E1565:AC1565" si="106">(E1559*1+E1560*2+E1561*3+E1562*4+E1563*5)/SUM(E1559:E1563)</f>
        <v>1.8849300167604588</v>
      </c>
      <c r="F1565" s="51">
        <f t="shared" si="106"/>
        <v>2.2655238114491048</v>
      </c>
      <c r="G1565" s="52">
        <f t="shared" si="106"/>
        <v>2.2531021601347323</v>
      </c>
      <c r="H1565" s="50">
        <f t="shared" si="106"/>
        <v>2.1979949874686717</v>
      </c>
      <c r="I1565" s="51">
        <f t="shared" si="106"/>
        <v>2.2780612244897958</v>
      </c>
      <c r="J1565" s="51">
        <f t="shared" si="106"/>
        <v>2.1228070175438596</v>
      </c>
      <c r="K1565" s="51">
        <f t="shared" si="106"/>
        <v>2.063451776649746</v>
      </c>
      <c r="L1565" s="51">
        <f t="shared" si="106"/>
        <v>2.3863636363636362</v>
      </c>
      <c r="M1565" s="52">
        <f t="shared" si="106"/>
        <v>2.3525</v>
      </c>
      <c r="N1565" s="53">
        <f t="shared" si="106"/>
        <v>2.2285866614868972</v>
      </c>
      <c r="O1565" s="53">
        <f t="shared" si="106"/>
        <v>2.2164313954320392</v>
      </c>
      <c r="P1565" s="50">
        <f t="shared" si="106"/>
        <v>2.1887539999999994</v>
      </c>
      <c r="Q1565" s="53">
        <f t="shared" si="106"/>
        <v>2.1390679101015238</v>
      </c>
      <c r="R1565" s="53">
        <f t="shared" si="106"/>
        <v>2.3238685984505478</v>
      </c>
      <c r="S1565" s="53">
        <f t="shared" si="106"/>
        <v>2.2490873937844782</v>
      </c>
      <c r="T1565" s="50">
        <f t="shared" si="106"/>
        <v>2.2489607694922307</v>
      </c>
      <c r="U1565" s="51">
        <f t="shared" si="106"/>
        <v>2.1403515455050335</v>
      </c>
      <c r="V1565" s="52">
        <f t="shared" si="106"/>
        <v>2.2489359285788226</v>
      </c>
      <c r="W1565" s="50">
        <f t="shared" si="106"/>
        <v>2.2198386315016223</v>
      </c>
      <c r="X1565" s="51">
        <f t="shared" si="106"/>
        <v>2.2462986804799678</v>
      </c>
      <c r="Y1565" s="52">
        <f t="shared" si="106"/>
        <v>2.209601856891048</v>
      </c>
      <c r="Z1565" s="50">
        <f t="shared" si="106"/>
        <v>2.6011716213574236</v>
      </c>
      <c r="AA1565" s="53">
        <f t="shared" si="106"/>
        <v>2.5589435723548033</v>
      </c>
      <c r="AB1565" s="51">
        <f t="shared" si="106"/>
        <v>2.6553792287693496</v>
      </c>
      <c r="AC1565" s="52">
        <f t="shared" si="106"/>
        <v>2.7383989813690288</v>
      </c>
    </row>
    <row r="1566" spans="1:29" x14ac:dyDescent="0.15">
      <c r="A1566" s="25"/>
      <c r="D1566" s="40"/>
      <c r="E1566" s="41"/>
      <c r="F1566" s="42"/>
      <c r="G1566" s="43"/>
      <c r="H1566" s="41"/>
      <c r="I1566" s="42"/>
      <c r="J1566" s="42"/>
      <c r="K1566" s="42"/>
      <c r="L1566" s="42"/>
      <c r="M1566" s="43"/>
      <c r="N1566" s="44"/>
      <c r="O1566" s="44"/>
      <c r="P1566" s="41"/>
      <c r="Q1566" s="44"/>
      <c r="R1566" s="44"/>
      <c r="S1566" s="44"/>
      <c r="T1566" s="41"/>
      <c r="U1566" s="42"/>
      <c r="V1566" s="43"/>
      <c r="W1566" s="41"/>
      <c r="X1566" s="42"/>
      <c r="Y1566" s="43"/>
      <c r="Z1566" s="44"/>
      <c r="AA1566" s="44"/>
      <c r="AB1566" s="44"/>
      <c r="AC1566" s="43"/>
    </row>
    <row r="1567" spans="1:29" ht="28" x14ac:dyDescent="0.15">
      <c r="A1567" s="24" t="s">
        <v>446</v>
      </c>
      <c r="B1567" s="24" t="s">
        <v>447</v>
      </c>
      <c r="C1567" s="30" t="s">
        <v>448</v>
      </c>
      <c r="D1567" s="40"/>
      <c r="E1567" s="41"/>
      <c r="F1567" s="42"/>
      <c r="G1567" s="43"/>
      <c r="H1567" s="41"/>
      <c r="I1567" s="42"/>
      <c r="J1567" s="42"/>
      <c r="K1567" s="42"/>
      <c r="L1567" s="42"/>
      <c r="M1567" s="43"/>
      <c r="N1567" s="44"/>
      <c r="O1567" s="44"/>
      <c r="P1567" s="41"/>
      <c r="Q1567" s="44"/>
      <c r="R1567" s="44"/>
      <c r="S1567" s="44"/>
      <c r="T1567" s="41"/>
      <c r="U1567" s="42"/>
      <c r="V1567" s="43"/>
      <c r="W1567" s="41"/>
      <c r="X1567" s="42"/>
      <c r="Y1567" s="43"/>
      <c r="Z1567" s="44"/>
      <c r="AA1567" s="44"/>
      <c r="AB1567" s="44"/>
      <c r="AC1567" s="43"/>
    </row>
    <row r="1568" spans="1:29" x14ac:dyDescent="0.15">
      <c r="A1568" s="25"/>
      <c r="C1568" s="29" t="s">
        <v>806</v>
      </c>
      <c r="D1568" s="40">
        <v>31.776399999999999</v>
      </c>
      <c r="E1568" s="41">
        <v>40.559699999999999</v>
      </c>
      <c r="F1568" s="42">
        <v>30.638999999999999</v>
      </c>
      <c r="G1568" s="43">
        <v>30.941200000000002</v>
      </c>
      <c r="H1568" s="41">
        <v>34</v>
      </c>
      <c r="I1568" s="42">
        <v>27.750000000000004</v>
      </c>
      <c r="J1568" s="42">
        <v>36.75</v>
      </c>
      <c r="K1568" s="42">
        <v>35.75</v>
      </c>
      <c r="L1568" s="42">
        <v>26.25</v>
      </c>
      <c r="M1568" s="43">
        <v>30.25</v>
      </c>
      <c r="N1568" s="44">
        <v>32.715499999999999</v>
      </c>
      <c r="O1568" s="44">
        <v>30.850300000000004</v>
      </c>
      <c r="P1568" s="41">
        <v>33.967999999999996</v>
      </c>
      <c r="Q1568" s="44">
        <v>33.636099999999999</v>
      </c>
      <c r="R1568" s="44">
        <v>27.529599999999999</v>
      </c>
      <c r="S1568" s="44">
        <v>32.173299999999998</v>
      </c>
      <c r="T1568" s="41">
        <v>30.1662</v>
      </c>
      <c r="U1568" s="42">
        <v>30.982799999999997</v>
      </c>
      <c r="V1568" s="43">
        <v>36.998799999999996</v>
      </c>
      <c r="W1568" s="41">
        <v>30.4099</v>
      </c>
      <c r="X1568" s="42">
        <v>33.604900000000001</v>
      </c>
      <c r="Y1568" s="43">
        <v>30.590400000000002</v>
      </c>
      <c r="Z1568" s="41">
        <v>18.414899999999999</v>
      </c>
      <c r="AA1568" s="44">
        <v>19.568000000000001</v>
      </c>
      <c r="AB1568" s="44">
        <v>17.987200000000001</v>
      </c>
      <c r="AC1568" s="43">
        <v>11.895099999999999</v>
      </c>
    </row>
    <row r="1569" spans="1:29" x14ac:dyDescent="0.15">
      <c r="A1569" s="25"/>
      <c r="C1569" s="29" t="s">
        <v>803</v>
      </c>
      <c r="D1569" s="40">
        <v>26.404800000000002</v>
      </c>
      <c r="E1569" s="41">
        <v>23.3903</v>
      </c>
      <c r="F1569" s="42">
        <v>27.243499999999997</v>
      </c>
      <c r="G1569" s="43">
        <v>26.527299999999997</v>
      </c>
      <c r="H1569" s="41">
        <v>24.25</v>
      </c>
      <c r="I1569" s="42">
        <v>29.25</v>
      </c>
      <c r="J1569" s="42">
        <v>29.75</v>
      </c>
      <c r="K1569" s="42">
        <v>23.75</v>
      </c>
      <c r="L1569" s="42">
        <v>25.75</v>
      </c>
      <c r="M1569" s="43">
        <v>20.5</v>
      </c>
      <c r="N1569" s="44">
        <v>25.970100000000002</v>
      </c>
      <c r="O1569" s="44">
        <v>26.833400000000001</v>
      </c>
      <c r="P1569" s="41">
        <v>26.465</v>
      </c>
      <c r="Q1569" s="44">
        <v>26.084499999999998</v>
      </c>
      <c r="R1569" s="44">
        <v>27.957999999999998</v>
      </c>
      <c r="S1569" s="44">
        <v>25.220100000000002</v>
      </c>
      <c r="T1569" s="41">
        <v>26.383699999999997</v>
      </c>
      <c r="U1569" s="42">
        <v>28.372700000000002</v>
      </c>
      <c r="V1569" s="43">
        <v>24.382200000000001</v>
      </c>
      <c r="W1569" s="41">
        <v>27.999600000000001</v>
      </c>
      <c r="X1569" s="42">
        <v>26.945400000000003</v>
      </c>
      <c r="Y1569" s="43">
        <v>25.164599999999997</v>
      </c>
      <c r="Z1569" s="41">
        <v>32.755600000000001</v>
      </c>
      <c r="AA1569" s="44">
        <v>28.7028</v>
      </c>
      <c r="AB1569" s="44">
        <v>35.680700000000002</v>
      </c>
      <c r="AC1569" s="43">
        <v>36.5458</v>
      </c>
    </row>
    <row r="1570" spans="1:29" x14ac:dyDescent="0.15">
      <c r="A1570" s="25"/>
      <c r="C1570" s="29" t="s">
        <v>804</v>
      </c>
      <c r="D1570" s="40">
        <v>13.305900000000001</v>
      </c>
      <c r="E1570" s="41">
        <v>10.5108</v>
      </c>
      <c r="F1570" s="42">
        <v>13.3317</v>
      </c>
      <c r="G1570" s="43">
        <v>14.019100000000002</v>
      </c>
      <c r="H1570" s="41">
        <v>14.000000000000002</v>
      </c>
      <c r="I1570" s="42">
        <v>15.5</v>
      </c>
      <c r="J1570" s="42">
        <v>11.5</v>
      </c>
      <c r="K1570" s="42">
        <v>14.000000000000002</v>
      </c>
      <c r="L1570" s="42">
        <v>8.5</v>
      </c>
      <c r="M1570" s="43">
        <v>10.75</v>
      </c>
      <c r="N1570" s="44">
        <v>13.601199999999999</v>
      </c>
      <c r="O1570" s="44">
        <v>13.014600000000002</v>
      </c>
      <c r="P1570" s="41">
        <v>11.055299999999999</v>
      </c>
      <c r="Q1570" s="44">
        <v>13.151199999999999</v>
      </c>
      <c r="R1570" s="44">
        <v>14.363500000000002</v>
      </c>
      <c r="S1570" s="44">
        <v>15.0694</v>
      </c>
      <c r="T1570" s="41">
        <v>13.514499999999998</v>
      </c>
      <c r="U1570" s="42">
        <v>14.0824</v>
      </c>
      <c r="V1570" s="43">
        <v>11.948499999999999</v>
      </c>
      <c r="W1570" s="41">
        <v>12.234999999999999</v>
      </c>
      <c r="X1570" s="42">
        <v>12.567600000000001</v>
      </c>
      <c r="Y1570" s="43">
        <v>14.705399999999999</v>
      </c>
      <c r="Z1570" s="54"/>
      <c r="AA1570" s="54"/>
      <c r="AB1570" s="55"/>
      <c r="AC1570" s="56"/>
    </row>
    <row r="1571" spans="1:29" x14ac:dyDescent="0.15">
      <c r="A1571" s="25"/>
      <c r="C1571" s="29" t="s">
        <v>805</v>
      </c>
      <c r="D1571" s="40">
        <v>19.4466</v>
      </c>
      <c r="E1571" s="41">
        <v>18.1496</v>
      </c>
      <c r="F1571" s="42">
        <v>20.340800000000002</v>
      </c>
      <c r="G1571" s="43">
        <v>18.8504</v>
      </c>
      <c r="H1571" s="41">
        <v>18.5</v>
      </c>
      <c r="I1571" s="42">
        <v>20.5</v>
      </c>
      <c r="J1571" s="42">
        <v>16</v>
      </c>
      <c r="K1571" s="42">
        <v>19.25</v>
      </c>
      <c r="L1571" s="42">
        <v>24.75</v>
      </c>
      <c r="M1571" s="43">
        <v>16.5</v>
      </c>
      <c r="N1571" s="44">
        <v>18.883400000000002</v>
      </c>
      <c r="O1571" s="44">
        <v>20.001999999999999</v>
      </c>
      <c r="P1571" s="41">
        <v>20.535800000000002</v>
      </c>
      <c r="Q1571" s="44">
        <v>18.3523</v>
      </c>
      <c r="R1571" s="44">
        <v>20.8079</v>
      </c>
      <c r="S1571" s="44">
        <v>16.9909</v>
      </c>
      <c r="T1571" s="41">
        <v>19.838799999999999</v>
      </c>
      <c r="U1571" s="42">
        <v>18.964600000000001</v>
      </c>
      <c r="V1571" s="43">
        <v>18.654499999999999</v>
      </c>
      <c r="W1571" s="41">
        <v>19.519200000000001</v>
      </c>
      <c r="X1571" s="42">
        <v>16.947100000000002</v>
      </c>
      <c r="Y1571" s="43">
        <v>21.659800000000001</v>
      </c>
      <c r="Z1571" s="41">
        <v>38.0152</v>
      </c>
      <c r="AA1571" s="44">
        <v>39.303800000000003</v>
      </c>
      <c r="AB1571" s="44">
        <v>35.877099999999999</v>
      </c>
      <c r="AC1571" s="43">
        <v>42.464100000000002</v>
      </c>
    </row>
    <row r="1572" spans="1:29" x14ac:dyDescent="0.15">
      <c r="A1572" s="25"/>
      <c r="C1572" s="29" t="s">
        <v>807</v>
      </c>
      <c r="D1572" s="40">
        <v>8.4930000000000003</v>
      </c>
      <c r="E1572" s="41">
        <v>6.8653000000000004</v>
      </c>
      <c r="F1572" s="42">
        <v>7.6109</v>
      </c>
      <c r="G1572" s="43">
        <v>9.2866</v>
      </c>
      <c r="H1572" s="41">
        <v>8.5</v>
      </c>
      <c r="I1572" s="42">
        <v>6.5</v>
      </c>
      <c r="J1572" s="42">
        <v>6</v>
      </c>
      <c r="K1572" s="42">
        <v>6.25</v>
      </c>
      <c r="L1572" s="42">
        <v>14.000000000000002</v>
      </c>
      <c r="M1572" s="43">
        <v>22</v>
      </c>
      <c r="N1572" s="44">
        <v>8.248800000000001</v>
      </c>
      <c r="O1572" s="44">
        <v>8.7338000000000005</v>
      </c>
      <c r="P1572" s="41">
        <v>7.6606999999999994</v>
      </c>
      <c r="Q1572" s="44">
        <v>7.6128</v>
      </c>
      <c r="R1572" s="44">
        <v>9.2256</v>
      </c>
      <c r="S1572" s="44">
        <v>9.9291999999999998</v>
      </c>
      <c r="T1572" s="41">
        <v>9.3940999999999999</v>
      </c>
      <c r="U1572" s="42">
        <v>7.1418999999999997</v>
      </c>
      <c r="V1572" s="43">
        <v>7.6501999999999999</v>
      </c>
      <c r="W1572" s="41">
        <v>9.5022000000000002</v>
      </c>
      <c r="X1572" s="42">
        <v>9.4381000000000004</v>
      </c>
      <c r="Y1572" s="43">
        <v>7.0924000000000005</v>
      </c>
      <c r="Z1572" s="41">
        <v>9.5334000000000003</v>
      </c>
      <c r="AA1572" s="44">
        <v>11.661899999999999</v>
      </c>
      <c r="AB1572" s="44">
        <v>9.8606999999999996</v>
      </c>
      <c r="AC1572" s="43">
        <v>8.3660999999999994</v>
      </c>
    </row>
    <row r="1573" spans="1:29" x14ac:dyDescent="0.15">
      <c r="A1573" s="25"/>
      <c r="C1573" s="29" t="s">
        <v>545</v>
      </c>
      <c r="D1573" s="40">
        <v>0.57340000000000002</v>
      </c>
      <c r="E1573" s="41">
        <v>0.52429999999999999</v>
      </c>
      <c r="F1573" s="42">
        <v>0.83420000000000005</v>
      </c>
      <c r="G1573" s="43">
        <v>0.37540000000000001</v>
      </c>
      <c r="H1573" s="41">
        <v>0.75</v>
      </c>
      <c r="I1573" s="42">
        <v>0.5</v>
      </c>
      <c r="J1573" s="42">
        <v>0</v>
      </c>
      <c r="K1573" s="42">
        <v>1</v>
      </c>
      <c r="L1573" s="42">
        <v>0.75</v>
      </c>
      <c r="M1573" s="43">
        <v>0</v>
      </c>
      <c r="N1573" s="44">
        <v>0.58099999999999996</v>
      </c>
      <c r="O1573" s="44">
        <v>0.56579999999999997</v>
      </c>
      <c r="P1573" s="41">
        <v>0.31519999999999998</v>
      </c>
      <c r="Q1573" s="44">
        <v>1.1632</v>
      </c>
      <c r="R1573" s="44">
        <v>0.1153</v>
      </c>
      <c r="S1573" s="44">
        <v>0.61709999999999998</v>
      </c>
      <c r="T1573" s="41">
        <v>0.70269999999999999</v>
      </c>
      <c r="U1573" s="42">
        <v>0.4556</v>
      </c>
      <c r="V1573" s="43">
        <v>0.36579999999999996</v>
      </c>
      <c r="W1573" s="41">
        <v>0.33400000000000002</v>
      </c>
      <c r="X1573" s="42">
        <v>0.49690000000000001</v>
      </c>
      <c r="Y1573" s="43">
        <v>0.7873</v>
      </c>
      <c r="Z1573" s="41">
        <v>1.2809999999999999</v>
      </c>
      <c r="AA1573" s="44">
        <v>0.76339999999999997</v>
      </c>
      <c r="AB1573" s="44">
        <v>0.59440000000000004</v>
      </c>
      <c r="AC1573" s="43">
        <v>0.72889999999999999</v>
      </c>
    </row>
    <row r="1574" spans="1:29" x14ac:dyDescent="0.15">
      <c r="A1574" s="26"/>
      <c r="B1574" s="26"/>
      <c r="C1574" s="31" t="s">
        <v>35</v>
      </c>
      <c r="D1574" s="49">
        <f>(D1568*1+D1569*2+D1570*3+D1571*4+D1572*5)/SUM(D1568:D1572)</f>
        <v>2.4616637180958434</v>
      </c>
      <c r="E1574" s="50">
        <f t="shared" ref="E1574:AC1574" si="107">(E1568*1+E1569*2+E1570*3+E1571*4+E1572*5)/SUM(E1568:E1572)</f>
        <v>2.2698769649271124</v>
      </c>
      <c r="F1574" s="51">
        <f t="shared" si="107"/>
        <v>2.4659565435295803</v>
      </c>
      <c r="G1574" s="52">
        <f t="shared" si="107"/>
        <v>2.4882177695067287</v>
      </c>
      <c r="H1574" s="50">
        <f t="shared" si="107"/>
        <v>2.4282115869017633</v>
      </c>
      <c r="I1574" s="51">
        <f t="shared" si="107"/>
        <v>2.4849246231155777</v>
      </c>
      <c r="J1574" s="51">
        <f t="shared" si="107"/>
        <v>2.2475000000000001</v>
      </c>
      <c r="K1574" s="51">
        <f t="shared" si="107"/>
        <v>2.3585858585858586</v>
      </c>
      <c r="L1574" s="51">
        <f t="shared" si="107"/>
        <v>2.743073047858942</v>
      </c>
      <c r="M1574" s="52">
        <f t="shared" si="107"/>
        <v>2.7949999999999999</v>
      </c>
      <c r="N1574" s="53">
        <f t="shared" si="107"/>
        <v>2.4365252114786911</v>
      </c>
      <c r="O1574" s="53">
        <f t="shared" si="107"/>
        <v>2.4864498195287128</v>
      </c>
      <c r="P1574" s="50">
        <f t="shared" si="107"/>
        <v>2.4127108646453621</v>
      </c>
      <c r="Q1574" s="53">
        <f t="shared" si="107"/>
        <v>2.3951773072607496</v>
      </c>
      <c r="R1574" s="53">
        <f t="shared" si="107"/>
        <v>2.561913448119129</v>
      </c>
      <c r="S1574" s="53">
        <f t="shared" si="107"/>
        <v>2.4695526091510716</v>
      </c>
      <c r="T1574" s="50">
        <f t="shared" si="107"/>
        <v>2.5157058651141573</v>
      </c>
      <c r="U1574" s="51">
        <f t="shared" si="107"/>
        <v>2.4264880796910724</v>
      </c>
      <c r="V1574" s="52">
        <f t="shared" si="107"/>
        <v>2.3533856848351271</v>
      </c>
      <c r="W1574" s="50">
        <f t="shared" si="107"/>
        <v>2.4953559843436923</v>
      </c>
      <c r="X1574" s="51">
        <f t="shared" si="107"/>
        <v>2.4137680132578776</v>
      </c>
      <c r="Y1574" s="52">
        <f t="shared" si="107"/>
        <v>2.4909840080796188</v>
      </c>
      <c r="Z1574" s="50">
        <f t="shared" si="107"/>
        <v>2.8733436589271988</v>
      </c>
      <c r="AA1574" s="53">
        <f t="shared" si="107"/>
        <v>2.9474870637315909</v>
      </c>
      <c r="AB1574" s="51">
        <f t="shared" si="107"/>
        <v>2.8384740512867976</v>
      </c>
      <c r="AC1574" s="52">
        <f t="shared" si="107"/>
        <v>2.9885193173038269</v>
      </c>
    </row>
    <row r="1575" spans="1:29" x14ac:dyDescent="0.15">
      <c r="A1575" s="25"/>
      <c r="D1575" s="40"/>
      <c r="E1575" s="41"/>
      <c r="F1575" s="42"/>
      <c r="G1575" s="43"/>
      <c r="H1575" s="41"/>
      <c r="I1575" s="42"/>
      <c r="J1575" s="42"/>
      <c r="K1575" s="42"/>
      <c r="L1575" s="42"/>
      <c r="M1575" s="43"/>
      <c r="N1575" s="44"/>
      <c r="O1575" s="44"/>
      <c r="P1575" s="41"/>
      <c r="Q1575" s="44"/>
      <c r="R1575" s="44"/>
      <c r="S1575" s="44"/>
      <c r="T1575" s="41"/>
      <c r="U1575" s="42"/>
      <c r="V1575" s="43"/>
      <c r="W1575" s="41"/>
      <c r="X1575" s="42"/>
      <c r="Y1575" s="43"/>
      <c r="Z1575" s="44"/>
      <c r="AA1575" s="44"/>
      <c r="AB1575" s="44"/>
      <c r="AC1575" s="43"/>
    </row>
    <row r="1576" spans="1:29" ht="28" x14ac:dyDescent="0.15">
      <c r="A1576" s="24" t="s">
        <v>449</v>
      </c>
      <c r="B1576" s="24" t="s">
        <v>450</v>
      </c>
      <c r="C1576" s="30" t="s">
        <v>451</v>
      </c>
      <c r="D1576" s="40"/>
      <c r="E1576" s="41"/>
      <c r="F1576" s="42"/>
      <c r="G1576" s="43"/>
      <c r="H1576" s="41"/>
      <c r="I1576" s="42"/>
      <c r="J1576" s="42"/>
      <c r="K1576" s="42"/>
      <c r="L1576" s="42"/>
      <c r="M1576" s="43"/>
      <c r="N1576" s="44"/>
      <c r="O1576" s="44"/>
      <c r="P1576" s="41"/>
      <c r="Q1576" s="44"/>
      <c r="R1576" s="44"/>
      <c r="S1576" s="44"/>
      <c r="T1576" s="41"/>
      <c r="U1576" s="42"/>
      <c r="V1576" s="43"/>
      <c r="W1576" s="41"/>
      <c r="X1576" s="42"/>
      <c r="Y1576" s="43"/>
      <c r="Z1576" s="44"/>
      <c r="AA1576" s="44"/>
      <c r="AB1576" s="44"/>
      <c r="AC1576" s="43"/>
    </row>
    <row r="1577" spans="1:29" x14ac:dyDescent="0.15">
      <c r="A1577" s="25"/>
      <c r="C1577" s="29" t="s">
        <v>806</v>
      </c>
      <c r="D1577" s="40">
        <v>47.342500000000001</v>
      </c>
      <c r="E1577" s="41">
        <v>58.183700000000002</v>
      </c>
      <c r="F1577" s="42">
        <v>46.351799999999997</v>
      </c>
      <c r="G1577" s="43">
        <v>45.961500000000001</v>
      </c>
      <c r="H1577" s="41">
        <v>52.75</v>
      </c>
      <c r="I1577" s="42">
        <v>38.75</v>
      </c>
      <c r="J1577" s="42">
        <v>48</v>
      </c>
      <c r="K1577" s="42">
        <v>48.75</v>
      </c>
      <c r="L1577" s="42">
        <v>49.75</v>
      </c>
      <c r="M1577" s="43">
        <v>53</v>
      </c>
      <c r="N1577" s="44">
        <v>48.356900000000003</v>
      </c>
      <c r="O1577" s="44">
        <v>46.342199999999998</v>
      </c>
      <c r="P1577" s="41">
        <v>43.5443</v>
      </c>
      <c r="Q1577" s="44">
        <v>46.995100000000001</v>
      </c>
      <c r="R1577" s="44">
        <v>48.033099999999997</v>
      </c>
      <c r="S1577" s="44">
        <v>51.760300000000001</v>
      </c>
      <c r="T1577" s="41">
        <v>47.436900000000001</v>
      </c>
      <c r="U1577" s="42">
        <v>46.463799999999999</v>
      </c>
      <c r="V1577" s="43">
        <v>47.872999999999998</v>
      </c>
      <c r="W1577" s="41">
        <v>46.247399999999999</v>
      </c>
      <c r="X1577" s="42">
        <v>46.611200000000004</v>
      </c>
      <c r="Y1577" s="43">
        <v>48.353999999999999</v>
      </c>
      <c r="Z1577" s="44">
        <v>27.2377</v>
      </c>
      <c r="AA1577" s="44">
        <v>30.556799999999999</v>
      </c>
      <c r="AB1577" s="44">
        <v>23.9633</v>
      </c>
      <c r="AC1577" s="43">
        <v>23.7256</v>
      </c>
    </row>
    <row r="1578" spans="1:29" x14ac:dyDescent="0.15">
      <c r="A1578" s="25"/>
      <c r="C1578" s="29" t="s">
        <v>803</v>
      </c>
      <c r="D1578" s="40">
        <v>26.494199999999999</v>
      </c>
      <c r="E1578" s="41">
        <v>17.8596</v>
      </c>
      <c r="F1578" s="42">
        <v>27.046199999999999</v>
      </c>
      <c r="G1578" s="43">
        <v>28.1313</v>
      </c>
      <c r="H1578" s="41">
        <v>22.5</v>
      </c>
      <c r="I1578" s="42">
        <v>29.25</v>
      </c>
      <c r="J1578" s="42">
        <v>33</v>
      </c>
      <c r="K1578" s="42">
        <v>24.25</v>
      </c>
      <c r="L1578" s="42">
        <v>25</v>
      </c>
      <c r="M1578" s="43">
        <v>25.75</v>
      </c>
      <c r="N1578" s="44">
        <v>25.606099999999998</v>
      </c>
      <c r="O1578" s="44">
        <v>27.369900000000001</v>
      </c>
      <c r="P1578" s="41">
        <v>28.1678</v>
      </c>
      <c r="Q1578" s="44">
        <v>27.916</v>
      </c>
      <c r="R1578" s="44">
        <v>26.612099999999998</v>
      </c>
      <c r="S1578" s="44">
        <v>22.5077</v>
      </c>
      <c r="T1578" s="41">
        <v>26.891999999999999</v>
      </c>
      <c r="U1578" s="42">
        <v>23.918600000000001</v>
      </c>
      <c r="V1578" s="43">
        <v>28.392099999999999</v>
      </c>
      <c r="W1578" s="41">
        <v>27.184999999999999</v>
      </c>
      <c r="X1578" s="42">
        <v>26.083000000000002</v>
      </c>
      <c r="Y1578" s="43">
        <v>26.589200000000002</v>
      </c>
      <c r="Z1578" s="44">
        <v>41.486499999999999</v>
      </c>
      <c r="AA1578" s="44">
        <v>32.0154</v>
      </c>
      <c r="AB1578" s="44">
        <v>41.896999999999998</v>
      </c>
      <c r="AC1578" s="43">
        <v>33.161499999999997</v>
      </c>
    </row>
    <row r="1579" spans="1:29" x14ac:dyDescent="0.15">
      <c r="A1579" s="25"/>
      <c r="C1579" s="29" t="s">
        <v>804</v>
      </c>
      <c r="D1579" s="40">
        <v>9.3774999999999995</v>
      </c>
      <c r="E1579" s="41">
        <v>8.0288000000000004</v>
      </c>
      <c r="F1579" s="42">
        <v>8.7269000000000005</v>
      </c>
      <c r="G1579" s="43">
        <v>10.2857</v>
      </c>
      <c r="H1579" s="41">
        <v>10</v>
      </c>
      <c r="I1579" s="42">
        <v>10.75</v>
      </c>
      <c r="J1579" s="42">
        <v>8.75</v>
      </c>
      <c r="K1579" s="42">
        <v>9.75</v>
      </c>
      <c r="L1579" s="42">
        <v>5.25</v>
      </c>
      <c r="M1579" s="43">
        <v>8</v>
      </c>
      <c r="N1579" s="44">
        <v>9.4558999999999997</v>
      </c>
      <c r="O1579" s="44">
        <v>9.3001000000000005</v>
      </c>
      <c r="P1579" s="41">
        <v>9.081999999999999</v>
      </c>
      <c r="Q1579" s="44">
        <v>9.4538999999999991</v>
      </c>
      <c r="R1579" s="44">
        <v>9.0452000000000012</v>
      </c>
      <c r="S1579" s="44">
        <v>10.0844</v>
      </c>
      <c r="T1579" s="41">
        <v>9.5659999999999989</v>
      </c>
      <c r="U1579" s="42">
        <v>11.740499999999999</v>
      </c>
      <c r="V1579" s="43">
        <v>6.3055000000000003</v>
      </c>
      <c r="W1579" s="41">
        <v>7.5009999999999994</v>
      </c>
      <c r="X1579" s="42">
        <v>10.6416</v>
      </c>
      <c r="Y1579" s="43">
        <v>9.3653999999999993</v>
      </c>
      <c r="Z1579" s="54"/>
      <c r="AA1579" s="54"/>
      <c r="AB1579" s="55"/>
      <c r="AC1579" s="56"/>
    </row>
    <row r="1580" spans="1:29" x14ac:dyDescent="0.15">
      <c r="A1580" s="25"/>
      <c r="C1580" s="29" t="s">
        <v>805</v>
      </c>
      <c r="D1580" s="40">
        <v>12.864400000000002</v>
      </c>
      <c r="E1580" s="41">
        <v>11.952</v>
      </c>
      <c r="F1580" s="42">
        <v>13.898</v>
      </c>
      <c r="G1580" s="43">
        <v>11.873799999999999</v>
      </c>
      <c r="H1580" s="41">
        <v>13</v>
      </c>
      <c r="I1580" s="42">
        <v>16.25</v>
      </c>
      <c r="J1580" s="42">
        <v>8.5</v>
      </c>
      <c r="K1580" s="42">
        <v>10.5</v>
      </c>
      <c r="L1580" s="42">
        <v>12.5</v>
      </c>
      <c r="M1580" s="43">
        <v>11</v>
      </c>
      <c r="N1580" s="44">
        <v>13.0192</v>
      </c>
      <c r="O1580" s="44">
        <v>12.7117</v>
      </c>
      <c r="P1580" s="41">
        <v>16.007099999999998</v>
      </c>
      <c r="Q1580" s="44">
        <v>12.8215</v>
      </c>
      <c r="R1580" s="44">
        <v>11.6807</v>
      </c>
      <c r="S1580" s="44">
        <v>10.308399999999999</v>
      </c>
      <c r="T1580" s="41">
        <v>12.1084</v>
      </c>
      <c r="U1580" s="42">
        <v>13.359099999999998</v>
      </c>
      <c r="V1580" s="43">
        <v>14.3506</v>
      </c>
      <c r="W1580" s="41">
        <v>14.8523</v>
      </c>
      <c r="X1580" s="42">
        <v>13.3498</v>
      </c>
      <c r="Y1580" s="43">
        <v>11.3508</v>
      </c>
      <c r="Z1580" s="44">
        <v>24.592400000000001</v>
      </c>
      <c r="AA1580" s="44">
        <v>26.389800000000001</v>
      </c>
      <c r="AB1580" s="44">
        <v>27.09</v>
      </c>
      <c r="AC1580" s="43">
        <v>30.358799999999999</v>
      </c>
    </row>
    <row r="1581" spans="1:29" x14ac:dyDescent="0.15">
      <c r="A1581" s="25"/>
      <c r="C1581" s="29" t="s">
        <v>807</v>
      </c>
      <c r="D1581" s="40">
        <v>2.1132</v>
      </c>
      <c r="E1581" s="41">
        <v>0.92869999999999997</v>
      </c>
      <c r="F1581" s="42">
        <v>2.2143000000000002</v>
      </c>
      <c r="G1581" s="43">
        <v>2.1711</v>
      </c>
      <c r="H1581" s="41">
        <v>1.25</v>
      </c>
      <c r="I1581" s="42">
        <v>2.5</v>
      </c>
      <c r="J1581" s="42">
        <v>1</v>
      </c>
      <c r="K1581" s="42">
        <v>3.5000000000000004</v>
      </c>
      <c r="L1581" s="42">
        <v>3.5000000000000004</v>
      </c>
      <c r="M1581" s="43">
        <v>2</v>
      </c>
      <c r="N1581" s="44">
        <v>2.157</v>
      </c>
      <c r="O1581" s="44">
        <v>2.0701000000000001</v>
      </c>
      <c r="P1581" s="41">
        <v>2.2715000000000001</v>
      </c>
      <c r="Q1581" s="44">
        <v>1.0707</v>
      </c>
      <c r="R1581" s="44">
        <v>3.2368000000000001</v>
      </c>
      <c r="S1581" s="44">
        <v>1.9502999999999999</v>
      </c>
      <c r="T1581" s="41">
        <v>1.7236000000000002</v>
      </c>
      <c r="U1581" s="42">
        <v>2.5404</v>
      </c>
      <c r="V1581" s="43">
        <v>2.6726000000000001</v>
      </c>
      <c r="W1581" s="41">
        <v>2.9825999999999997</v>
      </c>
      <c r="X1581" s="42">
        <v>1.8898999999999999</v>
      </c>
      <c r="Y1581" s="43">
        <v>1.8294999999999999</v>
      </c>
      <c r="Z1581" s="44">
        <v>3.5442</v>
      </c>
      <c r="AA1581" s="44">
        <v>7.7487000000000004</v>
      </c>
      <c r="AB1581" s="44">
        <v>4.6913</v>
      </c>
      <c r="AC1581" s="43">
        <v>8.1293000000000006</v>
      </c>
    </row>
    <row r="1582" spans="1:29" x14ac:dyDescent="0.15">
      <c r="A1582" s="25"/>
      <c r="C1582" s="29" t="s">
        <v>545</v>
      </c>
      <c r="D1582" s="40">
        <v>1.8082</v>
      </c>
      <c r="E1582" s="41">
        <v>3.0472999999999999</v>
      </c>
      <c r="F1582" s="42">
        <v>1.7628000000000001</v>
      </c>
      <c r="G1582" s="43">
        <v>1.5765999999999998</v>
      </c>
      <c r="H1582" s="41">
        <v>0.5</v>
      </c>
      <c r="I1582" s="42">
        <v>2.5</v>
      </c>
      <c r="J1582" s="42">
        <v>0.75</v>
      </c>
      <c r="K1582" s="42">
        <v>3.25</v>
      </c>
      <c r="L1582" s="42">
        <v>4</v>
      </c>
      <c r="M1582" s="43">
        <v>0.25</v>
      </c>
      <c r="N1582" s="44">
        <v>1.4048</v>
      </c>
      <c r="O1582" s="44">
        <v>2.206</v>
      </c>
      <c r="P1582" s="41">
        <v>0.92720000000000002</v>
      </c>
      <c r="Q1582" s="44">
        <v>1.7427999999999999</v>
      </c>
      <c r="R1582" s="44">
        <v>1.3920999999999999</v>
      </c>
      <c r="S1582" s="44">
        <v>3.3888000000000003</v>
      </c>
      <c r="T1582" s="41">
        <v>2.2731999999999997</v>
      </c>
      <c r="U1582" s="42">
        <v>1.9777</v>
      </c>
      <c r="V1582" s="43">
        <v>0.40619999999999995</v>
      </c>
      <c r="W1582" s="41">
        <v>1.2317</v>
      </c>
      <c r="X1582" s="42">
        <v>1.4246000000000001</v>
      </c>
      <c r="Y1582" s="43">
        <v>2.5110000000000001</v>
      </c>
      <c r="Z1582" s="44">
        <v>3.1393</v>
      </c>
      <c r="AA1582" s="44">
        <v>3.2892000000000001</v>
      </c>
      <c r="AB1582" s="44">
        <v>2.3584000000000001</v>
      </c>
      <c r="AC1582" s="43">
        <v>4.6247999999999996</v>
      </c>
    </row>
    <row r="1583" spans="1:29" x14ac:dyDescent="0.15">
      <c r="A1583" s="26"/>
      <c r="B1583" s="26"/>
      <c r="C1583" s="31" t="s">
        <v>35</v>
      </c>
      <c r="D1583" s="49">
        <f>(D1577*1+D1578*2+D1579*3+D1580*4+D1581*5)/SUM(D1577:D1581)</f>
        <v>1.9399481423092355</v>
      </c>
      <c r="E1583" s="50">
        <f t="shared" ref="E1583:AC1583" si="108">(E1577*1+E1578*2+E1579*3+E1580*4+E1581*5)/SUM(E1577:E1581)</f>
        <v>1.757977077505755</v>
      </c>
      <c r="F1583" s="51">
        <f t="shared" si="108"/>
        <v>1.9675682938845982</v>
      </c>
      <c r="G1583" s="52">
        <f t="shared" si="108"/>
        <v>1.9449836116208137</v>
      </c>
      <c r="H1583" s="50">
        <f t="shared" si="108"/>
        <v>1.8693467336683418</v>
      </c>
      <c r="I1583" s="51">
        <f t="shared" si="108"/>
        <v>2.1230769230769231</v>
      </c>
      <c r="J1583" s="51">
        <f t="shared" si="108"/>
        <v>1.8060453400503778</v>
      </c>
      <c r="K1583" s="51">
        <f t="shared" si="108"/>
        <v>1.9224806201550388</v>
      </c>
      <c r="L1583" s="51">
        <f t="shared" si="108"/>
        <v>1.90625</v>
      </c>
      <c r="M1583" s="52">
        <f t="shared" si="108"/>
        <v>1.8295739348370927</v>
      </c>
      <c r="N1583" s="53">
        <f t="shared" si="108"/>
        <v>1.9351732489748479</v>
      </c>
      <c r="O1583" s="53">
        <f t="shared" si="108"/>
        <v>1.9446959936192409</v>
      </c>
      <c r="P1583" s="50">
        <f t="shared" si="108"/>
        <v>2.0440726860174396</v>
      </c>
      <c r="Q1583" s="53">
        <f t="shared" si="108"/>
        <v>1.9115983357962572</v>
      </c>
      <c r="R1583" s="53">
        <f t="shared" si="108"/>
        <v>1.940003792799563</v>
      </c>
      <c r="S1583" s="53">
        <f t="shared" si="108"/>
        <v>1.8425833056450034</v>
      </c>
      <c r="T1583" s="50">
        <f t="shared" si="108"/>
        <v>1.9131938084601066</v>
      </c>
      <c r="U1583" s="51">
        <f t="shared" si="108"/>
        <v>1.9960835482501957</v>
      </c>
      <c r="V1583" s="52">
        <f t="shared" si="108"/>
        <v>1.9513172506722305</v>
      </c>
      <c r="W1583" s="50">
        <f t="shared" si="108"/>
        <v>1.9990482776356382</v>
      </c>
      <c r="X1583" s="51">
        <f t="shared" si="108"/>
        <v>1.9634767259613191</v>
      </c>
      <c r="Y1583" s="52">
        <f t="shared" si="108"/>
        <v>1.8892335435111076</v>
      </c>
      <c r="Z1583" s="50">
        <f t="shared" si="108"/>
        <v>2.3363558839076286</v>
      </c>
      <c r="AA1583" s="53">
        <f t="shared" si="108"/>
        <v>2.4701537678871111</v>
      </c>
      <c r="AB1583" s="53">
        <f t="shared" si="108"/>
        <v>2.4536037918264348</v>
      </c>
      <c r="AC1583" s="52">
        <f t="shared" si="108"/>
        <v>2.6435624774574524</v>
      </c>
    </row>
    <row r="1584" spans="1:29" x14ac:dyDescent="0.15">
      <c r="A1584" s="25"/>
      <c r="D1584" s="40"/>
      <c r="E1584" s="41"/>
      <c r="F1584" s="42"/>
      <c r="G1584" s="43"/>
      <c r="H1584" s="41"/>
      <c r="I1584" s="42"/>
      <c r="J1584" s="42"/>
      <c r="K1584" s="42"/>
      <c r="L1584" s="42"/>
      <c r="M1584" s="43"/>
      <c r="N1584" s="44"/>
      <c r="O1584" s="44"/>
      <c r="P1584" s="41"/>
      <c r="Q1584" s="44"/>
      <c r="R1584" s="44"/>
      <c r="S1584" s="44"/>
      <c r="T1584" s="41"/>
      <c r="U1584" s="42"/>
      <c r="V1584" s="43"/>
      <c r="W1584" s="41"/>
      <c r="X1584" s="42"/>
      <c r="Y1584" s="43"/>
      <c r="Z1584" s="44"/>
      <c r="AA1584" s="44"/>
      <c r="AB1584" s="44"/>
      <c r="AC1584" s="43"/>
    </row>
    <row r="1585" spans="1:29" ht="28" x14ac:dyDescent="0.15">
      <c r="A1585" s="24" t="s">
        <v>452</v>
      </c>
      <c r="B1585" s="24" t="s">
        <v>453</v>
      </c>
      <c r="C1585" s="30" t="s">
        <v>858</v>
      </c>
      <c r="D1585" s="40"/>
      <c r="E1585" s="41"/>
      <c r="F1585" s="42"/>
      <c r="G1585" s="43"/>
      <c r="H1585" s="41"/>
      <c r="I1585" s="42"/>
      <c r="J1585" s="42"/>
      <c r="K1585" s="42"/>
      <c r="L1585" s="42"/>
      <c r="M1585" s="43"/>
      <c r="N1585" s="44"/>
      <c r="O1585" s="44"/>
      <c r="P1585" s="41"/>
      <c r="Q1585" s="44"/>
      <c r="R1585" s="44"/>
      <c r="S1585" s="44"/>
      <c r="T1585" s="41"/>
      <c r="U1585" s="42"/>
      <c r="V1585" s="43"/>
      <c r="W1585" s="41"/>
      <c r="X1585" s="42"/>
      <c r="Y1585" s="43"/>
      <c r="Z1585" s="44"/>
      <c r="AA1585" s="44"/>
      <c r="AB1585" s="44"/>
      <c r="AC1585" s="43"/>
    </row>
    <row r="1586" spans="1:29" x14ac:dyDescent="0.15">
      <c r="A1586" s="25"/>
      <c r="C1586" s="29" t="s">
        <v>806</v>
      </c>
      <c r="D1586" s="40">
        <v>46.407499999999999</v>
      </c>
      <c r="E1586" s="41">
        <v>56.903000000000006</v>
      </c>
      <c r="F1586" s="42">
        <v>44.020099999999999</v>
      </c>
      <c r="G1586" s="43">
        <v>46.240700000000004</v>
      </c>
      <c r="H1586" s="41">
        <v>52.25</v>
      </c>
      <c r="I1586" s="42">
        <v>38.75</v>
      </c>
      <c r="J1586" s="42">
        <v>47</v>
      </c>
      <c r="K1586" s="42">
        <v>45.5</v>
      </c>
      <c r="L1586" s="42">
        <v>47.25</v>
      </c>
      <c r="M1586" s="43">
        <v>53.5</v>
      </c>
      <c r="N1586" s="44">
        <v>46.457100000000004</v>
      </c>
      <c r="O1586" s="44">
        <v>46.358600000000003</v>
      </c>
      <c r="P1586" s="41">
        <v>42.3386</v>
      </c>
      <c r="Q1586" s="44">
        <v>47.244100000000003</v>
      </c>
      <c r="R1586" s="44">
        <v>45.875100000000003</v>
      </c>
      <c r="S1586" s="44">
        <v>51.288699999999999</v>
      </c>
      <c r="T1586" s="41">
        <v>47.1691</v>
      </c>
      <c r="U1586" s="42">
        <v>43.273000000000003</v>
      </c>
      <c r="V1586" s="43">
        <v>48.040300000000002</v>
      </c>
      <c r="W1586" s="41">
        <v>46.980499999999999</v>
      </c>
      <c r="X1586" s="42">
        <v>46.212199999999996</v>
      </c>
      <c r="Y1586" s="43">
        <v>46.140999999999998</v>
      </c>
      <c r="Z1586" s="54"/>
      <c r="AA1586" s="54"/>
      <c r="AB1586" s="44">
        <v>26.4864</v>
      </c>
      <c r="AC1586" s="43">
        <v>21.534300000000002</v>
      </c>
    </row>
    <row r="1587" spans="1:29" x14ac:dyDescent="0.15">
      <c r="A1587" s="25"/>
      <c r="C1587" s="29" t="s">
        <v>803</v>
      </c>
      <c r="D1587" s="40">
        <v>27.2866</v>
      </c>
      <c r="E1587" s="41">
        <v>19.619</v>
      </c>
      <c r="F1587" s="42">
        <v>30.241499999999998</v>
      </c>
      <c r="G1587" s="43">
        <v>26.743899999999996</v>
      </c>
      <c r="H1587" s="41">
        <v>22.25</v>
      </c>
      <c r="I1587" s="42">
        <v>31</v>
      </c>
      <c r="J1587" s="42">
        <v>31.75</v>
      </c>
      <c r="K1587" s="42">
        <v>27.750000000000004</v>
      </c>
      <c r="L1587" s="42">
        <v>27</v>
      </c>
      <c r="M1587" s="43">
        <v>23.75</v>
      </c>
      <c r="N1587" s="44">
        <v>26.082799999999999</v>
      </c>
      <c r="O1587" s="44">
        <v>28.473599999999998</v>
      </c>
      <c r="P1587" s="41">
        <v>30.065599999999996</v>
      </c>
      <c r="Q1587" s="44">
        <v>27.347999999999999</v>
      </c>
      <c r="R1587" s="44">
        <v>27.570699999999999</v>
      </c>
      <c r="S1587" s="44">
        <v>23.9955</v>
      </c>
      <c r="T1587" s="41">
        <v>27.992099999999997</v>
      </c>
      <c r="U1587" s="42">
        <v>28.013400000000001</v>
      </c>
      <c r="V1587" s="43">
        <v>24.73</v>
      </c>
      <c r="W1587" s="41">
        <v>24.5686</v>
      </c>
      <c r="X1587" s="42">
        <v>27.3932</v>
      </c>
      <c r="Y1587" s="43">
        <v>28.889900000000001</v>
      </c>
      <c r="Z1587" s="54"/>
      <c r="AA1587" s="54"/>
      <c r="AB1587" s="44">
        <v>39.399000000000001</v>
      </c>
      <c r="AC1587" s="43">
        <v>32.2928</v>
      </c>
    </row>
    <row r="1588" spans="1:29" x14ac:dyDescent="0.15">
      <c r="A1588" s="25"/>
      <c r="C1588" s="29" t="s">
        <v>804</v>
      </c>
      <c r="D1588" s="40">
        <v>8.8201999999999998</v>
      </c>
      <c r="E1588" s="41">
        <v>7.4359999999999999</v>
      </c>
      <c r="F1588" s="42">
        <v>7.7146000000000008</v>
      </c>
      <c r="G1588" s="43">
        <v>10.1046</v>
      </c>
      <c r="H1588" s="41">
        <v>9.5</v>
      </c>
      <c r="I1588" s="42">
        <v>9.5</v>
      </c>
      <c r="J1588" s="42">
        <v>9.75</v>
      </c>
      <c r="K1588" s="42">
        <v>8.75</v>
      </c>
      <c r="L1588" s="42">
        <v>4.5</v>
      </c>
      <c r="M1588" s="43">
        <v>8.25</v>
      </c>
      <c r="N1588" s="44">
        <v>9.8529</v>
      </c>
      <c r="O1588" s="44">
        <v>7.8018000000000001</v>
      </c>
      <c r="P1588" s="41">
        <v>9.0648</v>
      </c>
      <c r="Q1588" s="44">
        <v>9.0204000000000004</v>
      </c>
      <c r="R1588" s="44">
        <v>8.0359999999999996</v>
      </c>
      <c r="S1588" s="44">
        <v>9.3003999999999998</v>
      </c>
      <c r="T1588" s="41">
        <v>8.3505000000000003</v>
      </c>
      <c r="U1588" s="42">
        <v>11.9084</v>
      </c>
      <c r="V1588" s="43">
        <v>6.6737000000000002</v>
      </c>
      <c r="W1588" s="41">
        <v>7.0971000000000011</v>
      </c>
      <c r="X1588" s="42">
        <v>9.4221000000000004</v>
      </c>
      <c r="Y1588" s="43">
        <v>9.3276000000000003</v>
      </c>
      <c r="Z1588" s="54"/>
      <c r="AA1588" s="54"/>
      <c r="AB1588" s="55"/>
      <c r="AC1588" s="56"/>
    </row>
    <row r="1589" spans="1:29" x14ac:dyDescent="0.15">
      <c r="A1589" s="25"/>
      <c r="C1589" s="29" t="s">
        <v>805</v>
      </c>
      <c r="D1589" s="40">
        <v>13.095200000000002</v>
      </c>
      <c r="E1589" s="41">
        <v>12.208299999999999</v>
      </c>
      <c r="F1589" s="42">
        <v>13.646700000000001</v>
      </c>
      <c r="G1589" s="43">
        <v>12.4948</v>
      </c>
      <c r="H1589" s="41">
        <v>13.25</v>
      </c>
      <c r="I1589" s="42">
        <v>15.75</v>
      </c>
      <c r="J1589" s="42">
        <v>10.25</v>
      </c>
      <c r="K1589" s="42">
        <v>10.5</v>
      </c>
      <c r="L1589" s="42">
        <v>12.5</v>
      </c>
      <c r="M1589" s="43">
        <v>12.25</v>
      </c>
      <c r="N1589" s="44">
        <v>13.8089</v>
      </c>
      <c r="O1589" s="44">
        <v>12.391299999999999</v>
      </c>
      <c r="P1589" s="41">
        <v>15.492100000000001</v>
      </c>
      <c r="Q1589" s="44">
        <v>12.4549</v>
      </c>
      <c r="R1589" s="44">
        <v>13.520799999999999</v>
      </c>
      <c r="S1589" s="44">
        <v>9.6307000000000009</v>
      </c>
      <c r="T1589" s="41">
        <v>12.0464</v>
      </c>
      <c r="U1589" s="42">
        <v>12.916399999999999</v>
      </c>
      <c r="V1589" s="43">
        <v>15.7295</v>
      </c>
      <c r="W1589" s="41">
        <v>15.464</v>
      </c>
      <c r="X1589" s="42">
        <v>13.418900000000001</v>
      </c>
      <c r="Y1589" s="43">
        <v>11.3172</v>
      </c>
      <c r="Z1589" s="54"/>
      <c r="AA1589" s="54"/>
      <c r="AB1589" s="44">
        <v>27.187000000000001</v>
      </c>
      <c r="AC1589" s="43">
        <v>30.204499999999999</v>
      </c>
    </row>
    <row r="1590" spans="1:29" x14ac:dyDescent="0.15">
      <c r="A1590" s="25"/>
      <c r="C1590" s="29" t="s">
        <v>807</v>
      </c>
      <c r="D1590" s="40">
        <v>2.7976000000000001</v>
      </c>
      <c r="E1590" s="41">
        <v>1.7389000000000001</v>
      </c>
      <c r="F1590" s="42">
        <v>2.8433000000000002</v>
      </c>
      <c r="G1590" s="43">
        <v>2.8771999999999998</v>
      </c>
      <c r="H1590" s="41">
        <v>2.25</v>
      </c>
      <c r="I1590" s="42">
        <v>3.75</v>
      </c>
      <c r="J1590" s="42">
        <v>0.75</v>
      </c>
      <c r="K1590" s="42">
        <v>3.5000000000000004</v>
      </c>
      <c r="L1590" s="42">
        <v>4</v>
      </c>
      <c r="M1590" s="43">
        <v>2</v>
      </c>
      <c r="N1590" s="44">
        <v>2.7341000000000002</v>
      </c>
      <c r="O1590" s="44">
        <v>2.8603000000000001</v>
      </c>
      <c r="P1590" s="41">
        <v>2.3111000000000002</v>
      </c>
      <c r="Q1590" s="44">
        <v>2.7512000000000003</v>
      </c>
      <c r="R1590" s="44">
        <v>3.2260999999999997</v>
      </c>
      <c r="S1590" s="44">
        <v>2.8489</v>
      </c>
      <c r="T1590" s="41">
        <v>2.4174000000000002</v>
      </c>
      <c r="U1590" s="42">
        <v>2.2422</v>
      </c>
      <c r="V1590" s="43">
        <v>4.4201999999999995</v>
      </c>
      <c r="W1590" s="41">
        <v>4.6581000000000001</v>
      </c>
      <c r="X1590" s="42">
        <v>2.3372000000000002</v>
      </c>
      <c r="Y1590" s="43">
        <v>2.1619000000000002</v>
      </c>
      <c r="Z1590" s="54"/>
      <c r="AA1590" s="54"/>
      <c r="AB1590" s="44">
        <v>5.5862999999999996</v>
      </c>
      <c r="AC1590" s="43">
        <v>6.7777000000000003</v>
      </c>
    </row>
    <row r="1591" spans="1:29" x14ac:dyDescent="0.15">
      <c r="A1591" s="25"/>
      <c r="C1591" s="29" t="s">
        <v>545</v>
      </c>
      <c r="D1591" s="40">
        <v>1.593</v>
      </c>
      <c r="E1591" s="41">
        <v>2.0948000000000002</v>
      </c>
      <c r="F1591" s="42">
        <v>1.5337999999999998</v>
      </c>
      <c r="G1591" s="43">
        <v>1.5388000000000002</v>
      </c>
      <c r="H1591" s="41">
        <v>0.5</v>
      </c>
      <c r="I1591" s="42">
        <v>1.25</v>
      </c>
      <c r="J1591" s="42">
        <v>0.5</v>
      </c>
      <c r="K1591" s="42">
        <v>4</v>
      </c>
      <c r="L1591" s="42">
        <v>4.75</v>
      </c>
      <c r="M1591" s="43">
        <v>0.25</v>
      </c>
      <c r="N1591" s="44">
        <v>1.0642</v>
      </c>
      <c r="O1591" s="44">
        <v>2.1143999999999998</v>
      </c>
      <c r="P1591" s="41">
        <v>0.72770000000000001</v>
      </c>
      <c r="Q1591" s="44">
        <v>1.1813</v>
      </c>
      <c r="R1591" s="44">
        <v>1.7714000000000001</v>
      </c>
      <c r="S1591" s="44">
        <v>2.9359000000000002</v>
      </c>
      <c r="T1591" s="41">
        <v>2.0244</v>
      </c>
      <c r="U1591" s="42">
        <v>1.6466000000000001</v>
      </c>
      <c r="V1591" s="43">
        <v>0.40619999999999995</v>
      </c>
      <c r="W1591" s="41">
        <v>1.2317</v>
      </c>
      <c r="X1591" s="42">
        <v>1.2165000000000001</v>
      </c>
      <c r="Y1591" s="43">
        <v>2.1623999999999999</v>
      </c>
      <c r="Z1591" s="54"/>
      <c r="AA1591" s="54"/>
      <c r="AB1591" s="44">
        <v>1.3412999999999999</v>
      </c>
      <c r="AC1591" s="43">
        <v>9.1906999999999996</v>
      </c>
    </row>
    <row r="1592" spans="1:29" x14ac:dyDescent="0.15">
      <c r="A1592" s="26"/>
      <c r="B1592" s="26"/>
      <c r="C1592" s="31" t="s">
        <v>35</v>
      </c>
      <c r="D1592" s="49">
        <f>(D1586*1+D1587*2+D1588*3+D1589*4+D1590*5)/SUM(D1586:D1590)</f>
        <v>1.9694727311342373</v>
      </c>
      <c r="E1592" s="50">
        <f t="shared" ref="E1592:Y1592" si="109">(E1586*1+E1587*2+E1588*3+E1589*4+E1590*5)/SUM(E1586:E1590)</f>
        <v>1.7974193403414735</v>
      </c>
      <c r="F1592" s="51">
        <f t="shared" si="109"/>
        <v>1.9951028880976416</v>
      </c>
      <c r="G1592" s="52">
        <f t="shared" si="109"/>
        <v>1.9744579590742342</v>
      </c>
      <c r="H1592" s="50">
        <f t="shared" si="109"/>
        <v>1.9045226130653266</v>
      </c>
      <c r="I1592" s="51">
        <f t="shared" si="109"/>
        <v>2.1367088607594935</v>
      </c>
      <c r="J1592" s="51">
        <f t="shared" si="109"/>
        <v>1.8542713567839195</v>
      </c>
      <c r="K1592" s="51">
        <f t="shared" si="109"/>
        <v>1.9453125</v>
      </c>
      <c r="L1592" s="51">
        <f t="shared" si="109"/>
        <v>1.9396325459317585</v>
      </c>
      <c r="M1592" s="52">
        <f t="shared" si="109"/>
        <v>1.8521303258145363</v>
      </c>
      <c r="N1592" s="53">
        <f t="shared" si="109"/>
        <v>1.9920746585159266</v>
      </c>
      <c r="O1592" s="53">
        <f t="shared" si="109"/>
        <v>1.9469452095098769</v>
      </c>
      <c r="P1592" s="50">
        <f t="shared" si="109"/>
        <v>2.0467774462538353</v>
      </c>
      <c r="Q1592" s="53">
        <f t="shared" si="109"/>
        <v>1.9487920290309724</v>
      </c>
      <c r="R1592" s="53">
        <f t="shared" si="109"/>
        <v>1.9886061812891753</v>
      </c>
      <c r="S1592" s="53">
        <f t="shared" si="109"/>
        <v>1.8539090622495213</v>
      </c>
      <c r="T1592" s="50">
        <f t="shared" si="109"/>
        <v>1.9237197054365631</v>
      </c>
      <c r="U1592" s="51">
        <f t="shared" si="109"/>
        <v>2.0121480294529732</v>
      </c>
      <c r="V1592" s="52">
        <f t="shared" si="109"/>
        <v>2.0336667881602954</v>
      </c>
      <c r="W1592" s="50">
        <f t="shared" si="109"/>
        <v>2.0508148869627201</v>
      </c>
      <c r="X1592" s="51">
        <f t="shared" si="109"/>
        <v>1.9702308885280553</v>
      </c>
      <c r="Y1592" s="52">
        <f t="shared" si="109"/>
        <v>1.9213666320514811</v>
      </c>
      <c r="Z1592" s="54"/>
      <c r="AA1592" s="54"/>
      <c r="AB1592" s="53">
        <f t="shared" ref="AB1592:AC1592" si="110">(AB1586*1+AB1587*2+AB1588*3+AB1589*4+AB1590*5)/SUM(AB1586:AB1590)</f>
        <v>2.4525348499422757</v>
      </c>
      <c r="AC1592" s="52">
        <f t="shared" si="110"/>
        <v>2.6520015020487993</v>
      </c>
    </row>
    <row r="1593" spans="1:29" x14ac:dyDescent="0.15">
      <c r="A1593" s="25"/>
      <c r="D1593" s="40"/>
      <c r="E1593" s="41"/>
      <c r="F1593" s="42"/>
      <c r="G1593" s="43"/>
      <c r="H1593" s="41"/>
      <c r="I1593" s="42"/>
      <c r="J1593" s="42"/>
      <c r="K1593" s="42"/>
      <c r="L1593" s="42"/>
      <c r="M1593" s="43"/>
      <c r="N1593" s="44"/>
      <c r="O1593" s="44"/>
      <c r="P1593" s="41"/>
      <c r="Q1593" s="44"/>
      <c r="R1593" s="44"/>
      <c r="S1593" s="44"/>
      <c r="T1593" s="41"/>
      <c r="U1593" s="42"/>
      <c r="V1593" s="43"/>
      <c r="W1593" s="41"/>
      <c r="X1593" s="42"/>
      <c r="Y1593" s="43"/>
      <c r="Z1593" s="44"/>
      <c r="AA1593" s="44"/>
      <c r="AB1593" s="44"/>
      <c r="AC1593" s="43"/>
    </row>
    <row r="1594" spans="1:29" ht="28" x14ac:dyDescent="0.15">
      <c r="A1594" s="24" t="s">
        <v>454</v>
      </c>
      <c r="B1594" s="24" t="s">
        <v>455</v>
      </c>
      <c r="C1594" s="30" t="s">
        <v>456</v>
      </c>
      <c r="D1594" s="40"/>
      <c r="E1594" s="41"/>
      <c r="F1594" s="42"/>
      <c r="G1594" s="43"/>
      <c r="H1594" s="41"/>
      <c r="I1594" s="42"/>
      <c r="J1594" s="42"/>
      <c r="K1594" s="42"/>
      <c r="L1594" s="42"/>
      <c r="M1594" s="43"/>
      <c r="N1594" s="44"/>
      <c r="O1594" s="44"/>
      <c r="P1594" s="41"/>
      <c r="Q1594" s="44"/>
      <c r="R1594" s="44"/>
      <c r="S1594" s="44"/>
      <c r="T1594" s="41"/>
      <c r="U1594" s="42"/>
      <c r="V1594" s="43"/>
      <c r="W1594" s="41"/>
      <c r="X1594" s="42"/>
      <c r="Y1594" s="43"/>
      <c r="Z1594" s="44"/>
      <c r="AA1594" s="44"/>
      <c r="AB1594" s="44"/>
      <c r="AC1594" s="43"/>
    </row>
    <row r="1595" spans="1:29" x14ac:dyDescent="0.15">
      <c r="A1595" s="25"/>
      <c r="C1595" s="29" t="s">
        <v>806</v>
      </c>
      <c r="D1595" s="40">
        <v>44.846499999999999</v>
      </c>
      <c r="E1595" s="41">
        <v>56.063200000000002</v>
      </c>
      <c r="F1595" s="42">
        <v>42.842100000000002</v>
      </c>
      <c r="G1595" s="43">
        <v>44.190600000000003</v>
      </c>
      <c r="H1595" s="41">
        <v>49.75</v>
      </c>
      <c r="I1595" s="42">
        <v>37.25</v>
      </c>
      <c r="J1595" s="42">
        <v>46.25</v>
      </c>
      <c r="K1595" s="42">
        <v>48.25</v>
      </c>
      <c r="L1595" s="42">
        <v>45.5</v>
      </c>
      <c r="M1595" s="43">
        <v>44</v>
      </c>
      <c r="N1595" s="44">
        <v>45.912199999999999</v>
      </c>
      <c r="O1595" s="44">
        <v>43.7956</v>
      </c>
      <c r="P1595" s="41">
        <v>44.514499999999998</v>
      </c>
      <c r="Q1595" s="44">
        <v>43.9572</v>
      </c>
      <c r="R1595" s="44">
        <v>42.506999999999998</v>
      </c>
      <c r="S1595" s="44">
        <v>49.446100000000001</v>
      </c>
      <c r="T1595" s="41">
        <v>45.462799999999994</v>
      </c>
      <c r="U1595" s="42">
        <v>41.601999999999997</v>
      </c>
      <c r="V1595" s="43">
        <v>46.610800000000005</v>
      </c>
      <c r="W1595" s="41">
        <v>43.257200000000005</v>
      </c>
      <c r="X1595" s="42">
        <v>44.125100000000003</v>
      </c>
      <c r="Y1595" s="43">
        <v>46.046999999999997</v>
      </c>
      <c r="Z1595" s="41">
        <v>31.3871</v>
      </c>
      <c r="AA1595" s="44">
        <v>30.851800000000001</v>
      </c>
      <c r="AB1595" s="44">
        <v>24.884</v>
      </c>
      <c r="AC1595" s="43">
        <v>24.842700000000001</v>
      </c>
    </row>
    <row r="1596" spans="1:29" x14ac:dyDescent="0.15">
      <c r="A1596" s="25"/>
      <c r="C1596" s="29" t="s">
        <v>803</v>
      </c>
      <c r="D1596" s="40">
        <v>26.176100000000002</v>
      </c>
      <c r="E1596" s="41">
        <v>19.4207</v>
      </c>
      <c r="F1596" s="42">
        <v>29.3325</v>
      </c>
      <c r="G1596" s="43">
        <v>25.3249</v>
      </c>
      <c r="H1596" s="41">
        <v>21.5</v>
      </c>
      <c r="I1596" s="42">
        <v>29.75</v>
      </c>
      <c r="J1596" s="42">
        <v>32</v>
      </c>
      <c r="K1596" s="42">
        <v>24.25</v>
      </c>
      <c r="L1596" s="42">
        <v>24</v>
      </c>
      <c r="M1596" s="43">
        <v>28.499999999999996</v>
      </c>
      <c r="N1596" s="44">
        <v>25.1069</v>
      </c>
      <c r="O1596" s="44">
        <v>27.230399999999999</v>
      </c>
      <c r="P1596" s="41">
        <v>26.969199999999997</v>
      </c>
      <c r="Q1596" s="44">
        <v>29.4862</v>
      </c>
      <c r="R1596" s="44">
        <v>26.007100000000001</v>
      </c>
      <c r="S1596" s="44">
        <v>21.340700000000002</v>
      </c>
      <c r="T1596" s="41">
        <v>26.002399999999998</v>
      </c>
      <c r="U1596" s="42">
        <v>28.502400000000002</v>
      </c>
      <c r="V1596" s="43">
        <v>24.157600000000002</v>
      </c>
      <c r="W1596" s="41">
        <v>25.688299999999998</v>
      </c>
      <c r="X1596" s="42">
        <v>27.4206</v>
      </c>
      <c r="Y1596" s="43">
        <v>25.4938</v>
      </c>
      <c r="Z1596" s="41">
        <v>36.305700000000002</v>
      </c>
      <c r="AA1596" s="44">
        <v>33.5321</v>
      </c>
      <c r="AB1596" s="44">
        <v>37.047899999999998</v>
      </c>
      <c r="AC1596" s="43">
        <v>32.698700000000002</v>
      </c>
    </row>
    <row r="1597" spans="1:29" x14ac:dyDescent="0.15">
      <c r="A1597" s="25"/>
      <c r="C1597" s="29" t="s">
        <v>804</v>
      </c>
      <c r="D1597" s="40">
        <v>8.9844999999999988</v>
      </c>
      <c r="E1597" s="41">
        <v>7.0317000000000007</v>
      </c>
      <c r="F1597" s="42">
        <v>8.2627999999999986</v>
      </c>
      <c r="G1597" s="43">
        <v>10.085599999999999</v>
      </c>
      <c r="H1597" s="41">
        <v>10</v>
      </c>
      <c r="I1597" s="42">
        <v>9.5</v>
      </c>
      <c r="J1597" s="42">
        <v>8.25</v>
      </c>
      <c r="K1597" s="42">
        <v>9.5</v>
      </c>
      <c r="L1597" s="42">
        <v>6</v>
      </c>
      <c r="M1597" s="43">
        <v>7.2499999999999991</v>
      </c>
      <c r="N1597" s="44">
        <v>9.3841999999999999</v>
      </c>
      <c r="O1597" s="44">
        <v>8.5903999999999989</v>
      </c>
      <c r="P1597" s="41">
        <v>8.6166</v>
      </c>
      <c r="Q1597" s="44">
        <v>8.004999999999999</v>
      </c>
      <c r="R1597" s="44">
        <v>9.8567</v>
      </c>
      <c r="S1597" s="44">
        <v>9.8376000000000001</v>
      </c>
      <c r="T1597" s="41">
        <v>8.638300000000001</v>
      </c>
      <c r="U1597" s="42">
        <v>10.413600000000001</v>
      </c>
      <c r="V1597" s="43">
        <v>8.3476999999999997</v>
      </c>
      <c r="W1597" s="41">
        <v>7.3465000000000007</v>
      </c>
      <c r="X1597" s="42">
        <v>10.0381</v>
      </c>
      <c r="Y1597" s="43">
        <v>9.0258000000000003</v>
      </c>
      <c r="Z1597" s="54"/>
      <c r="AA1597" s="54"/>
      <c r="AB1597" s="55"/>
      <c r="AC1597" s="56"/>
    </row>
    <row r="1598" spans="1:29" x14ac:dyDescent="0.15">
      <c r="A1598" s="25"/>
      <c r="C1598" s="29" t="s">
        <v>805</v>
      </c>
      <c r="D1598" s="40">
        <v>16.113499999999998</v>
      </c>
      <c r="E1598" s="41">
        <v>15.0527</v>
      </c>
      <c r="F1598" s="42">
        <v>15.0349</v>
      </c>
      <c r="G1598" s="43">
        <v>16.691600000000001</v>
      </c>
      <c r="H1598" s="41">
        <v>16</v>
      </c>
      <c r="I1598" s="42">
        <v>18.75</v>
      </c>
      <c r="J1598" s="42">
        <v>12.25</v>
      </c>
      <c r="K1598" s="42">
        <v>12.25</v>
      </c>
      <c r="L1598" s="42">
        <v>18.25</v>
      </c>
      <c r="M1598" s="43">
        <v>16.75</v>
      </c>
      <c r="N1598" s="44">
        <v>16.4848</v>
      </c>
      <c r="O1598" s="44">
        <v>15.747300000000001</v>
      </c>
      <c r="P1598" s="41">
        <v>17.323799999999999</v>
      </c>
      <c r="Q1598" s="44">
        <v>14.7377</v>
      </c>
      <c r="R1598" s="44">
        <v>16.8977</v>
      </c>
      <c r="S1598" s="44">
        <v>14.957899999999999</v>
      </c>
      <c r="T1598" s="41">
        <v>15.693099999999999</v>
      </c>
      <c r="U1598" s="42">
        <v>16.662299999999998</v>
      </c>
      <c r="V1598" s="43">
        <v>16.670400000000001</v>
      </c>
      <c r="W1598" s="41">
        <v>18.326999999999998</v>
      </c>
      <c r="X1598" s="42">
        <v>15.3733</v>
      </c>
      <c r="Y1598" s="43">
        <v>15.6256</v>
      </c>
      <c r="Z1598" s="41">
        <v>25.751100000000001</v>
      </c>
      <c r="AA1598" s="44">
        <v>25.718299999999999</v>
      </c>
      <c r="AB1598" s="44">
        <v>28.921399999999998</v>
      </c>
      <c r="AC1598" s="43">
        <v>32.000900000000001</v>
      </c>
    </row>
    <row r="1599" spans="1:29" x14ac:dyDescent="0.15">
      <c r="A1599" s="25"/>
      <c r="C1599" s="29" t="s">
        <v>807</v>
      </c>
      <c r="D1599" s="40">
        <v>3.0102000000000002</v>
      </c>
      <c r="E1599" s="41">
        <v>2.1696</v>
      </c>
      <c r="F1599" s="42">
        <v>3.4453999999999998</v>
      </c>
      <c r="G1599" s="43">
        <v>2.8677999999999999</v>
      </c>
      <c r="H1599" s="41">
        <v>2.25</v>
      </c>
      <c r="I1599" s="42">
        <v>3.25</v>
      </c>
      <c r="J1599" s="42">
        <v>1</v>
      </c>
      <c r="K1599" s="42">
        <v>4</v>
      </c>
      <c r="L1599" s="42">
        <v>5.75</v>
      </c>
      <c r="M1599" s="43">
        <v>3.5000000000000004</v>
      </c>
      <c r="N1599" s="44">
        <v>2.5718000000000001</v>
      </c>
      <c r="O1599" s="44">
        <v>3.4425999999999997</v>
      </c>
      <c r="P1599" s="41">
        <v>2.4325999999999999</v>
      </c>
      <c r="Q1599" s="44">
        <v>3.0220000000000002</v>
      </c>
      <c r="R1599" s="44">
        <v>3.4707000000000003</v>
      </c>
      <c r="S1599" s="44">
        <v>3.0556999999999999</v>
      </c>
      <c r="T1599" s="41">
        <v>3.1456</v>
      </c>
      <c r="U1599" s="42">
        <v>2.0621</v>
      </c>
      <c r="V1599" s="43">
        <v>3.7135000000000002</v>
      </c>
      <c r="W1599" s="41">
        <v>4.3148</v>
      </c>
      <c r="X1599" s="42">
        <v>2.5834000000000001</v>
      </c>
      <c r="Y1599" s="43">
        <v>2.6679999999999997</v>
      </c>
      <c r="Z1599" s="41">
        <v>4.8491999999999997</v>
      </c>
      <c r="AA1599" s="44">
        <v>8.9452999999999996</v>
      </c>
      <c r="AB1599" s="44">
        <v>8.6844999999999999</v>
      </c>
      <c r="AC1599" s="43">
        <v>8.4038000000000004</v>
      </c>
    </row>
    <row r="1600" spans="1:29" x14ac:dyDescent="0.15">
      <c r="A1600" s="25"/>
      <c r="C1600" s="29" t="s">
        <v>545</v>
      </c>
      <c r="D1600" s="40">
        <v>0.86919999999999997</v>
      </c>
      <c r="E1600" s="41">
        <v>0.2621</v>
      </c>
      <c r="F1600" s="42">
        <v>1.0823</v>
      </c>
      <c r="G1600" s="43">
        <v>0.83949999999999991</v>
      </c>
      <c r="H1600" s="41">
        <v>0.5</v>
      </c>
      <c r="I1600" s="42">
        <v>1.5</v>
      </c>
      <c r="J1600" s="42">
        <v>0.25</v>
      </c>
      <c r="K1600" s="42">
        <v>1.7500000000000002</v>
      </c>
      <c r="L1600" s="42">
        <v>0.5</v>
      </c>
      <c r="M1600" s="43">
        <v>0</v>
      </c>
      <c r="N1600" s="44">
        <v>0.54010000000000002</v>
      </c>
      <c r="O1600" s="44">
        <v>1.1937</v>
      </c>
      <c r="P1600" s="41">
        <v>0.1434</v>
      </c>
      <c r="Q1600" s="44">
        <v>0.79190000000000005</v>
      </c>
      <c r="R1600" s="44">
        <v>1.2609000000000001</v>
      </c>
      <c r="S1600" s="44">
        <v>1.3618999999999999</v>
      </c>
      <c r="T1600" s="41">
        <v>1.0578000000000001</v>
      </c>
      <c r="U1600" s="42">
        <v>0.75770000000000004</v>
      </c>
      <c r="V1600" s="43">
        <v>0.50009999999999999</v>
      </c>
      <c r="W1600" s="41">
        <v>1.0661</v>
      </c>
      <c r="X1600" s="42">
        <v>0.45950000000000002</v>
      </c>
      <c r="Y1600" s="43">
        <v>1.1397999999999999</v>
      </c>
      <c r="Z1600" s="41">
        <v>1.7069000000000001</v>
      </c>
      <c r="AA1600" s="44">
        <v>0.95240000000000002</v>
      </c>
      <c r="AB1600" s="44">
        <v>0.4622</v>
      </c>
      <c r="AC1600" s="43">
        <v>2.0539000000000001</v>
      </c>
    </row>
    <row r="1601" spans="1:29" x14ac:dyDescent="0.15">
      <c r="A1601" s="26"/>
      <c r="B1601" s="26"/>
      <c r="C1601" s="31" t="s">
        <v>35</v>
      </c>
      <c r="D1601" s="49">
        <f>(D1595*1+D1596*2+D1597*3+D1598*4+D1599*5)/SUM(D1595:D1599)</f>
        <v>2.0544290977173594</v>
      </c>
      <c r="E1601" s="50">
        <f t="shared" ref="E1601:AC1601" si="111">(E1595*1+E1596*2+E1597*3+E1598*4+E1599*5)/SUM(E1595:E1599)</f>
        <v>1.8755006873014166</v>
      </c>
      <c r="F1601" s="51">
        <f t="shared" si="111"/>
        <v>2.0589045236595678</v>
      </c>
      <c r="G1601" s="52">
        <f t="shared" si="111"/>
        <v>2.0794832619843588</v>
      </c>
      <c r="H1601" s="50">
        <f t="shared" si="111"/>
        <v>1.9899497487437185</v>
      </c>
      <c r="I1601" s="51">
        <f t="shared" si="111"/>
        <v>2.1979695431472082</v>
      </c>
      <c r="J1601" s="51">
        <f t="shared" si="111"/>
        <v>1.8947368421052631</v>
      </c>
      <c r="K1601" s="51">
        <f t="shared" si="111"/>
        <v>1.9770992366412214</v>
      </c>
      <c r="L1601" s="51">
        <f t="shared" si="111"/>
        <v>2.1432160804020102</v>
      </c>
      <c r="M1601" s="52">
        <f t="shared" si="111"/>
        <v>2.0724999999999998</v>
      </c>
      <c r="N1601" s="53">
        <f t="shared" si="111"/>
        <v>2.0417957387851788</v>
      </c>
      <c r="O1601" s="53">
        <f t="shared" si="111"/>
        <v>2.0669714380560755</v>
      </c>
      <c r="P1601" s="50">
        <f t="shared" si="111"/>
        <v>2.0605617850379594</v>
      </c>
      <c r="Q1601" s="53">
        <f t="shared" si="111"/>
        <v>2.0260986754105765</v>
      </c>
      <c r="R1601" s="53">
        <f t="shared" si="111"/>
        <v>2.1170477378791808</v>
      </c>
      <c r="S1601" s="53">
        <f t="shared" si="111"/>
        <v>1.9946714248058561</v>
      </c>
      <c r="T1601" s="50">
        <f t="shared" si="111"/>
        <v>2.0404124832477954</v>
      </c>
      <c r="U1601" s="51">
        <f t="shared" si="111"/>
        <v>2.0838603258284762</v>
      </c>
      <c r="V1601" s="52">
        <f t="shared" si="111"/>
        <v>2.0624944723618088</v>
      </c>
      <c r="W1601" s="50">
        <f t="shared" si="111"/>
        <v>2.1383521101989404</v>
      </c>
      <c r="X1601" s="51">
        <f t="shared" si="111"/>
        <v>2.0443015656943655</v>
      </c>
      <c r="Y1601" s="52">
        <f t="shared" si="111"/>
        <v>2.0225975670694574</v>
      </c>
      <c r="Z1601" s="50">
        <f t="shared" si="111"/>
        <v>2.3526463200367065</v>
      </c>
      <c r="AA1601" s="53">
        <f t="shared" si="111"/>
        <v>2.4787672581337237</v>
      </c>
      <c r="AB1601" s="53">
        <f t="shared" si="111"/>
        <v>2.5928632137740637</v>
      </c>
      <c r="AC1601" s="52">
        <f t="shared" si="111"/>
        <v>2.6572032985488954</v>
      </c>
    </row>
    <row r="1602" spans="1:29" x14ac:dyDescent="0.15">
      <c r="A1602" s="25"/>
      <c r="D1602" s="40"/>
      <c r="E1602" s="41"/>
      <c r="F1602" s="42"/>
      <c r="G1602" s="43"/>
      <c r="H1602" s="41"/>
      <c r="I1602" s="42"/>
      <c r="J1602" s="42"/>
      <c r="K1602" s="42"/>
      <c r="L1602" s="42"/>
      <c r="M1602" s="43"/>
      <c r="N1602" s="44"/>
      <c r="O1602" s="44"/>
      <c r="P1602" s="41"/>
      <c r="Q1602" s="44"/>
      <c r="R1602" s="44"/>
      <c r="S1602" s="44"/>
      <c r="T1602" s="41"/>
      <c r="U1602" s="42"/>
      <c r="V1602" s="43"/>
      <c r="W1602" s="41"/>
      <c r="X1602" s="42"/>
      <c r="Y1602" s="43"/>
      <c r="Z1602" s="44"/>
      <c r="AA1602" s="44"/>
      <c r="AB1602" s="44"/>
      <c r="AC1602" s="43"/>
    </row>
    <row r="1603" spans="1:29" ht="28" x14ac:dyDescent="0.15">
      <c r="A1603" s="24" t="s">
        <v>457</v>
      </c>
      <c r="B1603" s="24" t="s">
        <v>458</v>
      </c>
      <c r="C1603" s="30" t="s">
        <v>459</v>
      </c>
      <c r="D1603" s="40"/>
      <c r="E1603" s="41"/>
      <c r="F1603" s="42"/>
      <c r="G1603" s="43"/>
      <c r="H1603" s="41"/>
      <c r="I1603" s="42"/>
      <c r="J1603" s="42"/>
      <c r="K1603" s="42"/>
      <c r="L1603" s="42"/>
      <c r="M1603" s="43"/>
      <c r="N1603" s="44"/>
      <c r="O1603" s="44"/>
      <c r="P1603" s="41"/>
      <c r="Q1603" s="44"/>
      <c r="R1603" s="44"/>
      <c r="S1603" s="44"/>
      <c r="T1603" s="41"/>
      <c r="U1603" s="42"/>
      <c r="V1603" s="43"/>
      <c r="W1603" s="41"/>
      <c r="X1603" s="42"/>
      <c r="Y1603" s="43"/>
      <c r="Z1603" s="44"/>
      <c r="AA1603" s="44"/>
      <c r="AB1603" s="44"/>
      <c r="AC1603" s="43"/>
    </row>
    <row r="1604" spans="1:29" x14ac:dyDescent="0.15">
      <c r="A1604" s="25"/>
      <c r="C1604" s="29" t="s">
        <v>806</v>
      </c>
      <c r="D1604" s="40">
        <v>31.405100000000001</v>
      </c>
      <c r="E1604" s="41">
        <v>42.356000000000002</v>
      </c>
      <c r="F1604" s="42">
        <v>30.4377</v>
      </c>
      <c r="G1604" s="43">
        <v>29.934699999999996</v>
      </c>
      <c r="H1604" s="41">
        <v>34.5</v>
      </c>
      <c r="I1604" s="42">
        <v>28.749999999999996</v>
      </c>
      <c r="J1604" s="42">
        <v>37.75</v>
      </c>
      <c r="K1604" s="42">
        <v>31.75</v>
      </c>
      <c r="L1604" s="42">
        <v>23.75</v>
      </c>
      <c r="M1604" s="43">
        <v>25</v>
      </c>
      <c r="N1604" s="44">
        <v>30.723200000000002</v>
      </c>
      <c r="O1604" s="44">
        <v>32.077500000000001</v>
      </c>
      <c r="P1604" s="41">
        <v>31.061100000000003</v>
      </c>
      <c r="Q1604" s="44">
        <v>33.347100000000005</v>
      </c>
      <c r="R1604" s="44">
        <v>29.165900000000001</v>
      </c>
      <c r="S1604" s="44">
        <v>32.272099999999995</v>
      </c>
      <c r="T1604" s="41">
        <v>31.735999999999997</v>
      </c>
      <c r="U1604" s="42">
        <v>29.6113</v>
      </c>
      <c r="V1604" s="43">
        <v>32.632600000000004</v>
      </c>
      <c r="W1604" s="41">
        <v>28.878599999999999</v>
      </c>
      <c r="X1604" s="42">
        <v>31.1127</v>
      </c>
      <c r="Y1604" s="43">
        <v>32.852599999999995</v>
      </c>
      <c r="Z1604" s="41">
        <v>20.0702</v>
      </c>
      <c r="AA1604" s="44">
        <v>15.0939</v>
      </c>
      <c r="AB1604" s="44">
        <v>14.145300000000001</v>
      </c>
      <c r="AC1604" s="43">
        <v>13.6807</v>
      </c>
    </row>
    <row r="1605" spans="1:29" x14ac:dyDescent="0.15">
      <c r="A1605" s="25"/>
      <c r="C1605" s="29" t="s">
        <v>803</v>
      </c>
      <c r="D1605" s="40">
        <v>19.5839</v>
      </c>
      <c r="E1605" s="41">
        <v>14.211699999999999</v>
      </c>
      <c r="F1605" s="42">
        <v>21.3505</v>
      </c>
      <c r="G1605" s="43">
        <v>19.506</v>
      </c>
      <c r="H1605" s="41">
        <v>18</v>
      </c>
      <c r="I1605" s="42">
        <v>22</v>
      </c>
      <c r="J1605" s="42">
        <v>21</v>
      </c>
      <c r="K1605" s="42">
        <v>19.5</v>
      </c>
      <c r="L1605" s="42">
        <v>17</v>
      </c>
      <c r="M1605" s="43">
        <v>17.5</v>
      </c>
      <c r="N1605" s="44">
        <v>18.732900000000001</v>
      </c>
      <c r="O1605" s="44">
        <v>20.422999999999998</v>
      </c>
      <c r="P1605" s="41">
        <v>23.645600000000002</v>
      </c>
      <c r="Q1605" s="44">
        <v>20.3748</v>
      </c>
      <c r="R1605" s="44">
        <v>16.7423</v>
      </c>
      <c r="S1605" s="44">
        <v>17.260899999999999</v>
      </c>
      <c r="T1605" s="41">
        <v>19.688700000000001</v>
      </c>
      <c r="U1605" s="42">
        <v>21.296599999999998</v>
      </c>
      <c r="V1605" s="43">
        <v>17.4876</v>
      </c>
      <c r="W1605" s="41">
        <v>18.865299999999998</v>
      </c>
      <c r="X1605" s="42">
        <v>21.157999999999998</v>
      </c>
      <c r="Y1605" s="43">
        <v>18.684200000000001</v>
      </c>
      <c r="Z1605" s="41">
        <v>25.133500000000002</v>
      </c>
      <c r="AA1605" s="44">
        <v>17.3965</v>
      </c>
      <c r="AB1605" s="44">
        <v>27.7714</v>
      </c>
      <c r="AC1605" s="43">
        <v>23.5153</v>
      </c>
    </row>
    <row r="1606" spans="1:29" x14ac:dyDescent="0.15">
      <c r="A1606" s="25"/>
      <c r="C1606" s="29" t="s">
        <v>804</v>
      </c>
      <c r="D1606" s="40">
        <v>8.9642999999999997</v>
      </c>
      <c r="E1606" s="41">
        <v>9.1658000000000008</v>
      </c>
      <c r="F1606" s="42">
        <v>8.3092000000000006</v>
      </c>
      <c r="G1606" s="43">
        <v>9.5202999999999989</v>
      </c>
      <c r="H1606" s="41">
        <v>12</v>
      </c>
      <c r="I1606" s="42">
        <v>9</v>
      </c>
      <c r="J1606" s="42">
        <v>6.5</v>
      </c>
      <c r="K1606" s="42">
        <v>9.25</v>
      </c>
      <c r="L1606" s="42">
        <v>4.25</v>
      </c>
      <c r="M1606" s="43">
        <v>6.75</v>
      </c>
      <c r="N1606" s="44">
        <v>9.2938000000000009</v>
      </c>
      <c r="O1606" s="44">
        <v>8.6394000000000002</v>
      </c>
      <c r="P1606" s="41">
        <v>8.9509000000000007</v>
      </c>
      <c r="Q1606" s="44">
        <v>8.4336000000000002</v>
      </c>
      <c r="R1606" s="44">
        <v>7.5859999999999994</v>
      </c>
      <c r="S1606" s="44">
        <v>11.365699999999999</v>
      </c>
      <c r="T1606" s="41">
        <v>8.6722000000000001</v>
      </c>
      <c r="U1606" s="42">
        <v>11.6152</v>
      </c>
      <c r="V1606" s="43">
        <v>6.8353000000000002</v>
      </c>
      <c r="W1606" s="41">
        <v>7.8514999999999997</v>
      </c>
      <c r="X1606" s="42">
        <v>10.548399999999999</v>
      </c>
      <c r="Y1606" s="43">
        <v>8.2095000000000002</v>
      </c>
      <c r="Z1606" s="54"/>
      <c r="AA1606" s="54"/>
      <c r="AB1606" s="55"/>
      <c r="AC1606" s="56"/>
    </row>
    <row r="1607" spans="1:29" x14ac:dyDescent="0.15">
      <c r="A1607" s="25"/>
      <c r="C1607" s="29" t="s">
        <v>805</v>
      </c>
      <c r="D1607" s="40">
        <v>22.9724</v>
      </c>
      <c r="E1607" s="41">
        <v>21.371100000000002</v>
      </c>
      <c r="F1607" s="42">
        <v>24.593300000000003</v>
      </c>
      <c r="G1607" s="43">
        <v>21.588099999999997</v>
      </c>
      <c r="H1607" s="41">
        <v>21</v>
      </c>
      <c r="I1607" s="42">
        <v>26.25</v>
      </c>
      <c r="J1607" s="42">
        <v>21.25</v>
      </c>
      <c r="K1607" s="42">
        <v>23.75</v>
      </c>
      <c r="L1607" s="42">
        <v>23</v>
      </c>
      <c r="M1607" s="43">
        <v>18.75</v>
      </c>
      <c r="N1607" s="44">
        <v>22.6799</v>
      </c>
      <c r="O1607" s="44">
        <v>23.260899999999999</v>
      </c>
      <c r="P1607" s="41">
        <v>22.089200000000002</v>
      </c>
      <c r="Q1607" s="44">
        <v>20.058999999999997</v>
      </c>
      <c r="R1607" s="44">
        <v>29.291600000000003</v>
      </c>
      <c r="S1607" s="44">
        <v>20.056799999999999</v>
      </c>
      <c r="T1607" s="41">
        <v>22.213100000000001</v>
      </c>
      <c r="U1607" s="42">
        <v>22.0243</v>
      </c>
      <c r="V1607" s="43">
        <v>25.732899999999997</v>
      </c>
      <c r="W1607" s="41">
        <v>26.675599999999999</v>
      </c>
      <c r="X1607" s="42">
        <v>19.966000000000001</v>
      </c>
      <c r="Y1607" s="43">
        <v>23.569000000000003</v>
      </c>
      <c r="Z1607" s="41">
        <v>32.559199999999997</v>
      </c>
      <c r="AA1607" s="44">
        <v>29.9816</v>
      </c>
      <c r="AB1607" s="44">
        <v>33.158000000000001</v>
      </c>
      <c r="AC1607" s="43">
        <v>33.587899999999998</v>
      </c>
    </row>
    <row r="1608" spans="1:29" x14ac:dyDescent="0.15">
      <c r="A1608" s="25"/>
      <c r="C1608" s="29" t="s">
        <v>807</v>
      </c>
      <c r="D1608" s="40">
        <v>15.8055</v>
      </c>
      <c r="E1608" s="41">
        <v>11.364100000000001</v>
      </c>
      <c r="F1608" s="42">
        <v>13.653100000000002</v>
      </c>
      <c r="G1608" s="43">
        <v>18.549199999999999</v>
      </c>
      <c r="H1608" s="41">
        <v>13.25</v>
      </c>
      <c r="I1608" s="42">
        <v>13</v>
      </c>
      <c r="J1608" s="42">
        <v>12.5</v>
      </c>
      <c r="K1608" s="42">
        <v>14.000000000000002</v>
      </c>
      <c r="L1608" s="42">
        <v>29.75</v>
      </c>
      <c r="M1608" s="43">
        <v>32</v>
      </c>
      <c r="N1608" s="44">
        <v>17.770099999999999</v>
      </c>
      <c r="O1608" s="44">
        <v>13.8681</v>
      </c>
      <c r="P1608" s="41">
        <v>13.938000000000001</v>
      </c>
      <c r="Q1608" s="44">
        <v>16.3203</v>
      </c>
      <c r="R1608" s="44">
        <v>15.8605</v>
      </c>
      <c r="S1608" s="44">
        <v>17.0322</v>
      </c>
      <c r="T1608" s="41">
        <v>16.014800000000001</v>
      </c>
      <c r="U1608" s="42">
        <v>13.997100000000001</v>
      </c>
      <c r="V1608" s="43">
        <v>17.311599999999999</v>
      </c>
      <c r="W1608" s="41">
        <v>17.146699999999999</v>
      </c>
      <c r="X1608" s="42">
        <v>16.156300000000002</v>
      </c>
      <c r="Y1608" s="43">
        <v>14.813200000000002</v>
      </c>
      <c r="Z1608" s="41">
        <v>20.617100000000001</v>
      </c>
      <c r="AA1608" s="44">
        <v>36.377699999999997</v>
      </c>
      <c r="AB1608" s="44">
        <v>24.273199999999999</v>
      </c>
      <c r="AC1608" s="43">
        <v>27.9575</v>
      </c>
    </row>
    <row r="1609" spans="1:29" x14ac:dyDescent="0.15">
      <c r="A1609" s="25"/>
      <c r="C1609" s="29" t="s">
        <v>545</v>
      </c>
      <c r="D1609" s="40">
        <v>1.2689000000000001</v>
      </c>
      <c r="E1609" s="41">
        <v>1.5313999999999999</v>
      </c>
      <c r="F1609" s="42">
        <v>1.6562000000000001</v>
      </c>
      <c r="G1609" s="43">
        <v>0.90159999999999996</v>
      </c>
      <c r="H1609" s="41">
        <v>1.25</v>
      </c>
      <c r="I1609" s="42">
        <v>1</v>
      </c>
      <c r="J1609" s="42">
        <v>1</v>
      </c>
      <c r="K1609" s="42">
        <v>1.7500000000000002</v>
      </c>
      <c r="L1609" s="42">
        <v>2.25</v>
      </c>
      <c r="M1609" s="43">
        <v>0</v>
      </c>
      <c r="N1609" s="44">
        <v>0.80009999999999992</v>
      </c>
      <c r="O1609" s="44">
        <v>1.7311000000000001</v>
      </c>
      <c r="P1609" s="41">
        <v>0.31519999999999998</v>
      </c>
      <c r="Q1609" s="44">
        <v>1.4652000000000001</v>
      </c>
      <c r="R1609" s="44">
        <v>1.3535999999999999</v>
      </c>
      <c r="S1609" s="44">
        <v>2.0124</v>
      </c>
      <c r="T1609" s="41">
        <v>1.6752</v>
      </c>
      <c r="U1609" s="42">
        <v>1.4555</v>
      </c>
      <c r="V1609" s="43">
        <v>0</v>
      </c>
      <c r="W1609" s="41">
        <v>0.58230000000000004</v>
      </c>
      <c r="X1609" s="42">
        <v>1.0586</v>
      </c>
      <c r="Y1609" s="43">
        <v>1.8714000000000002</v>
      </c>
      <c r="Z1609" s="41">
        <v>1.62</v>
      </c>
      <c r="AA1609" s="44">
        <v>1.1503000000000001</v>
      </c>
      <c r="AB1609" s="44">
        <v>0.65200000000000002</v>
      </c>
      <c r="AC1609" s="43">
        <v>1.2586999999999999</v>
      </c>
    </row>
    <row r="1610" spans="1:29" x14ac:dyDescent="0.15">
      <c r="A1610" s="26"/>
      <c r="B1610" s="26"/>
      <c r="C1610" s="31" t="s">
        <v>35</v>
      </c>
      <c r="D1610" s="49">
        <f>(D1604*1+D1605*2+D1606*3+D1607*4+D1608*5)/SUM(D1604:D1608)</f>
        <v>2.7183190318764483</v>
      </c>
      <c r="E1610" s="50">
        <f t="shared" ref="E1610:AC1610" si="112">(E1604*1+E1605*2+E1606*3+E1607*4+E1608*5)/SUM(E1604:E1608)</f>
        <v>2.4432301838045998</v>
      </c>
      <c r="F1610" s="51">
        <f t="shared" si="112"/>
        <v>2.6916287554477254</v>
      </c>
      <c r="G1610" s="52">
        <f t="shared" si="112"/>
        <v>2.7912285074516925</v>
      </c>
      <c r="H1610" s="50">
        <f t="shared" si="112"/>
        <v>2.6</v>
      </c>
      <c r="I1610" s="51">
        <f t="shared" si="112"/>
        <v>2.7247474747474749</v>
      </c>
      <c r="J1610" s="51">
        <f t="shared" si="112"/>
        <v>2.4924242424242422</v>
      </c>
      <c r="K1610" s="51">
        <f t="shared" si="112"/>
        <v>2.6819338422391859</v>
      </c>
      <c r="L1610" s="51">
        <f t="shared" si="112"/>
        <v>3.1841432225063939</v>
      </c>
      <c r="M1610" s="52">
        <f t="shared" si="112"/>
        <v>3.1524999999999999</v>
      </c>
      <c r="N1610" s="53">
        <f t="shared" si="112"/>
        <v>2.7786368736258806</v>
      </c>
      <c r="O1610" s="53">
        <f t="shared" si="112"/>
        <v>2.6582754055453961</v>
      </c>
      <c r="P1610" s="50">
        <f t="shared" si="112"/>
        <v>2.6408419337752593</v>
      </c>
      <c r="Q1610" s="53">
        <f t="shared" si="112"/>
        <v>2.6511953137368729</v>
      </c>
      <c r="R1610" s="53">
        <f t="shared" si="112"/>
        <v>2.8574553733895751</v>
      </c>
      <c r="S1610" s="53">
        <f t="shared" si="112"/>
        <v>2.7174757648153802</v>
      </c>
      <c r="T1610" s="50">
        <f t="shared" si="112"/>
        <v>2.7058931215725837</v>
      </c>
      <c r="U1610" s="51">
        <f t="shared" si="112"/>
        <v>2.6904880536204452</v>
      </c>
      <c r="V1610" s="52">
        <f t="shared" si="112"/>
        <v>2.776033</v>
      </c>
      <c r="W1610" s="50">
        <f t="shared" si="112"/>
        <v>2.8425481579235887</v>
      </c>
      <c r="X1610" s="51">
        <f t="shared" si="112"/>
        <v>2.6856240158315932</v>
      </c>
      <c r="Y1610" s="52">
        <f t="shared" si="112"/>
        <v>2.6821107017838854</v>
      </c>
      <c r="Z1610" s="50">
        <f t="shared" si="112"/>
        <v>3.0865978857491361</v>
      </c>
      <c r="AA1610" s="53">
        <f t="shared" si="112"/>
        <v>3.5579450418160095</v>
      </c>
      <c r="AB1610" s="53">
        <f t="shared" si="112"/>
        <v>3.2581071165067401</v>
      </c>
      <c r="AC1610" s="52">
        <f t="shared" si="112"/>
        <v>3.3911854602021041</v>
      </c>
    </row>
    <row r="1611" spans="1:29" x14ac:dyDescent="0.15">
      <c r="A1611" s="25"/>
      <c r="D1611" s="40"/>
      <c r="E1611" s="41"/>
      <c r="F1611" s="42"/>
      <c r="G1611" s="43"/>
      <c r="H1611" s="41"/>
      <c r="I1611" s="42"/>
      <c r="J1611" s="42"/>
      <c r="K1611" s="42"/>
      <c r="L1611" s="42"/>
      <c r="M1611" s="43"/>
      <c r="N1611" s="44"/>
      <c r="O1611" s="44"/>
      <c r="P1611" s="41"/>
      <c r="Q1611" s="44"/>
      <c r="R1611" s="44"/>
      <c r="S1611" s="44"/>
      <c r="T1611" s="41"/>
      <c r="U1611" s="42"/>
      <c r="V1611" s="43"/>
      <c r="W1611" s="41"/>
      <c r="X1611" s="42"/>
      <c r="Y1611" s="43"/>
      <c r="Z1611" s="44"/>
      <c r="AA1611" s="44"/>
      <c r="AB1611" s="44"/>
      <c r="AC1611" s="43"/>
    </row>
    <row r="1612" spans="1:29" ht="28" x14ac:dyDescent="0.15">
      <c r="A1612" s="24" t="s">
        <v>460</v>
      </c>
      <c r="B1612" s="24" t="s">
        <v>461</v>
      </c>
      <c r="C1612" s="30" t="s">
        <v>462</v>
      </c>
      <c r="D1612" s="40"/>
      <c r="E1612" s="41"/>
      <c r="F1612" s="42"/>
      <c r="G1612" s="43"/>
      <c r="H1612" s="41"/>
      <c r="I1612" s="42"/>
      <c r="J1612" s="42"/>
      <c r="K1612" s="42"/>
      <c r="L1612" s="42"/>
      <c r="M1612" s="43"/>
      <c r="N1612" s="44"/>
      <c r="O1612" s="44"/>
      <c r="P1612" s="41"/>
      <c r="Q1612" s="44"/>
      <c r="R1612" s="44"/>
      <c r="S1612" s="44"/>
      <c r="T1612" s="41"/>
      <c r="U1612" s="42"/>
      <c r="V1612" s="43"/>
      <c r="W1612" s="41"/>
      <c r="X1612" s="42"/>
      <c r="Y1612" s="43"/>
      <c r="Z1612" s="44"/>
      <c r="AA1612" s="44"/>
      <c r="AB1612" s="44"/>
      <c r="AC1612" s="43"/>
    </row>
    <row r="1613" spans="1:29" x14ac:dyDescent="0.15">
      <c r="A1613" s="25"/>
      <c r="C1613" s="29" t="s">
        <v>806</v>
      </c>
      <c r="D1613" s="40">
        <v>45.624900000000004</v>
      </c>
      <c r="E1613" s="41">
        <v>57.091000000000001</v>
      </c>
      <c r="F1613" s="42">
        <v>44.321199999999997</v>
      </c>
      <c r="G1613" s="43">
        <v>44.417099999999998</v>
      </c>
      <c r="H1613" s="41">
        <v>49.25</v>
      </c>
      <c r="I1613" s="42">
        <v>40</v>
      </c>
      <c r="J1613" s="42">
        <v>49.75</v>
      </c>
      <c r="K1613" s="42">
        <v>43.25</v>
      </c>
      <c r="L1613" s="42">
        <v>45.25</v>
      </c>
      <c r="M1613" s="43">
        <v>50.749999999999993</v>
      </c>
      <c r="N1613" s="44">
        <v>45.496299999999998</v>
      </c>
      <c r="O1613" s="44">
        <v>45.751799999999996</v>
      </c>
      <c r="P1613" s="41">
        <v>43.180900000000001</v>
      </c>
      <c r="Q1613" s="44">
        <v>46.698</v>
      </c>
      <c r="R1613" s="44">
        <v>45.204499999999996</v>
      </c>
      <c r="S1613" s="44">
        <v>48.229199999999999</v>
      </c>
      <c r="T1613" s="41">
        <v>44.5152</v>
      </c>
      <c r="U1613" s="42">
        <v>46.288899999999998</v>
      </c>
      <c r="V1613" s="43">
        <v>47.972999999999999</v>
      </c>
      <c r="W1613" s="41">
        <v>46.503399999999999</v>
      </c>
      <c r="X1613" s="42">
        <v>44.221899999999998</v>
      </c>
      <c r="Y1613" s="43">
        <v>46.2211</v>
      </c>
      <c r="Z1613" s="41">
        <v>30.724399999999999</v>
      </c>
      <c r="AA1613" s="44">
        <v>30.617699999999999</v>
      </c>
      <c r="AB1613" s="44">
        <v>24.236899999999999</v>
      </c>
      <c r="AC1613" s="43">
        <v>22.8932</v>
      </c>
    </row>
    <row r="1614" spans="1:29" x14ac:dyDescent="0.15">
      <c r="A1614" s="25"/>
      <c r="C1614" s="29" t="s">
        <v>803</v>
      </c>
      <c r="D1614" s="40">
        <v>25.0838</v>
      </c>
      <c r="E1614" s="41">
        <v>16.036300000000001</v>
      </c>
      <c r="F1614" s="42">
        <v>27.679199999999998</v>
      </c>
      <c r="G1614" s="43">
        <v>25.133100000000002</v>
      </c>
      <c r="H1614" s="41">
        <v>21.25</v>
      </c>
      <c r="I1614" s="42">
        <v>27</v>
      </c>
      <c r="J1614" s="42">
        <v>30</v>
      </c>
      <c r="K1614" s="42">
        <v>23.25</v>
      </c>
      <c r="L1614" s="42">
        <v>26.5</v>
      </c>
      <c r="M1614" s="43">
        <v>25</v>
      </c>
      <c r="N1614" s="44">
        <v>25.1569</v>
      </c>
      <c r="O1614" s="44">
        <v>25.011699999999998</v>
      </c>
      <c r="P1614" s="41">
        <v>26.022000000000002</v>
      </c>
      <c r="Q1614" s="44">
        <v>27.317799999999998</v>
      </c>
      <c r="R1614" s="44">
        <v>25.249600000000001</v>
      </c>
      <c r="S1614" s="44">
        <v>21.097999999999999</v>
      </c>
      <c r="T1614" s="41">
        <v>25.5151</v>
      </c>
      <c r="U1614" s="42">
        <v>24.903500000000001</v>
      </c>
      <c r="V1614" s="43">
        <v>24.241900000000001</v>
      </c>
      <c r="W1614" s="41">
        <v>24.931900000000002</v>
      </c>
      <c r="X1614" s="42">
        <v>25.988699999999998</v>
      </c>
      <c r="Y1614" s="43">
        <v>24.512700000000002</v>
      </c>
      <c r="Z1614" s="41">
        <v>37.213099999999997</v>
      </c>
      <c r="AA1614" s="44">
        <v>32.558399999999999</v>
      </c>
      <c r="AB1614" s="44">
        <v>39.860399999999998</v>
      </c>
      <c r="AC1614" s="43">
        <v>36.568199999999997</v>
      </c>
    </row>
    <row r="1615" spans="1:29" x14ac:dyDescent="0.15">
      <c r="A1615" s="25"/>
      <c r="C1615" s="29" t="s">
        <v>804</v>
      </c>
      <c r="D1615" s="40">
        <v>8.7843999999999998</v>
      </c>
      <c r="E1615" s="41">
        <v>8.4167000000000005</v>
      </c>
      <c r="F1615" s="42">
        <v>7.9481999999999999</v>
      </c>
      <c r="G1615" s="43">
        <v>9.6169000000000011</v>
      </c>
      <c r="H1615" s="41">
        <v>10.5</v>
      </c>
      <c r="I1615" s="42">
        <v>8.5</v>
      </c>
      <c r="J1615" s="42">
        <v>9.5</v>
      </c>
      <c r="K1615" s="42">
        <v>8.25</v>
      </c>
      <c r="L1615" s="42">
        <v>4.75</v>
      </c>
      <c r="M1615" s="43">
        <v>8.25</v>
      </c>
      <c r="N1615" s="44">
        <v>8.5850999999999988</v>
      </c>
      <c r="O1615" s="44">
        <v>8.9810999999999996</v>
      </c>
      <c r="P1615" s="41">
        <v>7.7094999999999994</v>
      </c>
      <c r="Q1615" s="44">
        <v>7.5625999999999998</v>
      </c>
      <c r="R1615" s="44">
        <v>8.9151999999999987</v>
      </c>
      <c r="S1615" s="44">
        <v>11.5807</v>
      </c>
      <c r="T1615" s="41">
        <v>8.7586999999999993</v>
      </c>
      <c r="U1615" s="42">
        <v>10.461</v>
      </c>
      <c r="V1615" s="43">
        <v>7.0317000000000007</v>
      </c>
      <c r="W1615" s="41">
        <v>7.6414999999999997</v>
      </c>
      <c r="X1615" s="42">
        <v>10.6663</v>
      </c>
      <c r="Y1615" s="43">
        <v>7.7703999999999995</v>
      </c>
      <c r="Z1615" s="54"/>
      <c r="AA1615" s="54"/>
      <c r="AB1615" s="55"/>
      <c r="AC1615" s="56"/>
    </row>
    <row r="1616" spans="1:29" x14ac:dyDescent="0.15">
      <c r="A1616" s="25"/>
      <c r="C1616" s="29" t="s">
        <v>805</v>
      </c>
      <c r="D1616" s="40">
        <v>15.056100000000001</v>
      </c>
      <c r="E1616" s="41">
        <v>14.635100000000001</v>
      </c>
      <c r="F1616" s="42">
        <v>13.91</v>
      </c>
      <c r="G1616" s="43">
        <v>15.5358</v>
      </c>
      <c r="H1616" s="41">
        <v>13.750000000000002</v>
      </c>
      <c r="I1616" s="42">
        <v>19.25</v>
      </c>
      <c r="J1616" s="42">
        <v>9.5</v>
      </c>
      <c r="K1616" s="42">
        <v>15.75</v>
      </c>
      <c r="L1616" s="42">
        <v>15</v>
      </c>
      <c r="M1616" s="43">
        <v>13.25</v>
      </c>
      <c r="N1616" s="44">
        <v>15.468599999999999</v>
      </c>
      <c r="O1616" s="44">
        <v>14.649300000000002</v>
      </c>
      <c r="P1616" s="41">
        <v>17.929200000000002</v>
      </c>
      <c r="Q1616" s="44">
        <v>13.5107</v>
      </c>
      <c r="R1616" s="44">
        <v>15.594099999999999</v>
      </c>
      <c r="S1616" s="44">
        <v>12.0276</v>
      </c>
      <c r="T1616" s="41">
        <v>15.431100000000001</v>
      </c>
      <c r="U1616" s="42">
        <v>14.1684</v>
      </c>
      <c r="V1616" s="43">
        <v>14.741199999999999</v>
      </c>
      <c r="W1616" s="41">
        <v>13.655800000000001</v>
      </c>
      <c r="X1616" s="42">
        <v>14.224500000000001</v>
      </c>
      <c r="Y1616" s="43">
        <v>16.5517</v>
      </c>
      <c r="Z1616" s="41">
        <v>26.261500000000002</v>
      </c>
      <c r="AA1616" s="44">
        <v>25.960799999999999</v>
      </c>
      <c r="AB1616" s="44">
        <v>27.9345</v>
      </c>
      <c r="AC1616" s="43">
        <v>30.506499999999999</v>
      </c>
    </row>
    <row r="1617" spans="1:29" x14ac:dyDescent="0.15">
      <c r="A1617" s="25"/>
      <c r="C1617" s="29" t="s">
        <v>807</v>
      </c>
      <c r="D1617" s="40">
        <v>3.6114999999999999</v>
      </c>
      <c r="E1617" s="41">
        <v>2.7723999999999998</v>
      </c>
      <c r="F1617" s="42">
        <v>4.0297000000000001</v>
      </c>
      <c r="G1617" s="43">
        <v>3.4869999999999997</v>
      </c>
      <c r="H1617" s="41">
        <v>3.5000000000000004</v>
      </c>
      <c r="I1617" s="42">
        <v>3.75</v>
      </c>
      <c r="J1617" s="42">
        <v>0.75</v>
      </c>
      <c r="K1617" s="42">
        <v>6.5</v>
      </c>
      <c r="L1617" s="42">
        <v>4.5</v>
      </c>
      <c r="M1617" s="43">
        <v>2.75</v>
      </c>
      <c r="N1617" s="44">
        <v>3.9627999999999997</v>
      </c>
      <c r="O1617" s="44">
        <v>3.2649999999999997</v>
      </c>
      <c r="P1617" s="41">
        <v>3.4842</v>
      </c>
      <c r="Q1617" s="44">
        <v>3.3141999999999996</v>
      </c>
      <c r="R1617" s="44">
        <v>3.6518000000000002</v>
      </c>
      <c r="S1617" s="44">
        <v>4.1719999999999997</v>
      </c>
      <c r="T1617" s="41">
        <v>3.6135000000000002</v>
      </c>
      <c r="U1617" s="42">
        <v>2.4437000000000002</v>
      </c>
      <c r="V1617" s="43">
        <v>4.9097</v>
      </c>
      <c r="W1617" s="41">
        <v>5.4933999999999994</v>
      </c>
      <c r="X1617" s="42">
        <v>3.1686000000000001</v>
      </c>
      <c r="Y1617" s="43">
        <v>2.9525999999999999</v>
      </c>
      <c r="Z1617" s="41">
        <v>3.5472999999999999</v>
      </c>
      <c r="AA1617" s="44">
        <v>8.9077999999999999</v>
      </c>
      <c r="AB1617" s="44">
        <v>6.6807999999999996</v>
      </c>
      <c r="AC1617" s="43">
        <v>6.0225999999999997</v>
      </c>
    </row>
    <row r="1618" spans="1:29" x14ac:dyDescent="0.15">
      <c r="A1618" s="25"/>
      <c r="C1618" s="29" t="s">
        <v>545</v>
      </c>
      <c r="D1618" s="40">
        <v>1.8392999999999999</v>
      </c>
      <c r="E1618" s="41">
        <v>1.0485</v>
      </c>
      <c r="F1618" s="42">
        <v>2.1116000000000001</v>
      </c>
      <c r="G1618" s="43">
        <v>1.8102</v>
      </c>
      <c r="H1618" s="41">
        <v>1.7500000000000002</v>
      </c>
      <c r="I1618" s="42">
        <v>1.5</v>
      </c>
      <c r="J1618" s="42">
        <v>0.5</v>
      </c>
      <c r="K1618" s="42">
        <v>3</v>
      </c>
      <c r="L1618" s="42">
        <v>4</v>
      </c>
      <c r="M1618" s="43">
        <v>0</v>
      </c>
      <c r="N1618" s="44">
        <v>1.3304</v>
      </c>
      <c r="O1618" s="44">
        <v>2.3411999999999997</v>
      </c>
      <c r="P1618" s="41">
        <v>1.6740999999999999</v>
      </c>
      <c r="Q1618" s="44">
        <v>1.5966</v>
      </c>
      <c r="R1618" s="44">
        <v>1.3849</v>
      </c>
      <c r="S1618" s="44">
        <v>2.8925999999999998</v>
      </c>
      <c r="T1618" s="41">
        <v>2.1665000000000001</v>
      </c>
      <c r="U1618" s="42">
        <v>1.7344999999999999</v>
      </c>
      <c r="V1618" s="43">
        <v>1.1024</v>
      </c>
      <c r="W1618" s="41">
        <v>1.7739999999999998</v>
      </c>
      <c r="X1618" s="42">
        <v>1.7298999999999998</v>
      </c>
      <c r="Y1618" s="43">
        <v>1.9914999999999998</v>
      </c>
      <c r="Z1618" s="41">
        <v>2.2536999999999998</v>
      </c>
      <c r="AA1618" s="44">
        <v>1.9553</v>
      </c>
      <c r="AB1618" s="44">
        <v>1.2874000000000001</v>
      </c>
      <c r="AC1618" s="43">
        <v>4.0095999999999998</v>
      </c>
    </row>
    <row r="1619" spans="1:29" x14ac:dyDescent="0.15">
      <c r="A1619" s="26"/>
      <c r="B1619" s="26"/>
      <c r="C1619" s="31" t="s">
        <v>35</v>
      </c>
      <c r="D1619" s="49">
        <f>(D1613*1+D1614*2+D1615*3+D1616*4+D1617*5)/SUM(D1613:D1617)</f>
        <v>2.0418314050327675</v>
      </c>
      <c r="E1619" s="50">
        <f t="shared" ref="E1619:AC1619" si="113">(E1613*1+E1614*2+E1615*3+E1616*4+E1617*5)/SUM(E1613:E1617)</f>
        <v>1.8879562209769432</v>
      </c>
      <c r="F1619" s="51">
        <f t="shared" si="113"/>
        <v>2.0361238268516257</v>
      </c>
      <c r="G1619" s="52">
        <f t="shared" si="113"/>
        <v>2.0685650968174936</v>
      </c>
      <c r="H1619" s="50">
        <f t="shared" si="113"/>
        <v>1.9923664122137406</v>
      </c>
      <c r="I1619" s="51">
        <f t="shared" si="113"/>
        <v>2.1852791878172591</v>
      </c>
      <c r="J1619" s="51">
        <f t="shared" si="113"/>
        <v>1.8090452261306533</v>
      </c>
      <c r="K1619" s="51">
        <f t="shared" si="113"/>
        <v>2.1649484536082473</v>
      </c>
      <c r="L1619" s="51">
        <f t="shared" si="113"/>
        <v>2.03125</v>
      </c>
      <c r="M1619" s="52">
        <f t="shared" si="113"/>
        <v>1.9225000000000001</v>
      </c>
      <c r="N1619" s="53">
        <f t="shared" si="113"/>
        <v>2.0599414004501888</v>
      </c>
      <c r="O1619" s="53">
        <f t="shared" si="113"/>
        <v>2.0237858505471595</v>
      </c>
      <c r="P1619" s="50">
        <f t="shared" si="113"/>
        <v>2.110241665971698</v>
      </c>
      <c r="Q1619" s="53">
        <f t="shared" si="113"/>
        <v>1.9779336668587331</v>
      </c>
      <c r="R1619" s="53">
        <f t="shared" si="113"/>
        <v>2.0593650877349541</v>
      </c>
      <c r="S1619" s="53">
        <f t="shared" si="113"/>
        <v>1.9992039749761858</v>
      </c>
      <c r="T1619" s="50">
        <f t="shared" si="113"/>
        <v>2.0607787099728521</v>
      </c>
      <c r="U1619" s="51">
        <f t="shared" si="113"/>
        <v>1.9983717581450255</v>
      </c>
      <c r="V1619" s="52">
        <f t="shared" si="113"/>
        <v>2.0330665588108903</v>
      </c>
      <c r="W1619" s="50">
        <f t="shared" si="113"/>
        <v>2.0501893592327898</v>
      </c>
      <c r="X1619" s="51">
        <f t="shared" si="113"/>
        <v>2.0447664597537392</v>
      </c>
      <c r="Y1619" s="52">
        <f t="shared" si="113"/>
        <v>2.035818321880245</v>
      </c>
      <c r="Z1619" s="50">
        <f t="shared" si="113"/>
        <v>2.3318846851492077</v>
      </c>
      <c r="AA1619" s="53">
        <f t="shared" si="113"/>
        <v>2.4898510577318307</v>
      </c>
      <c r="AB1619" s="53">
        <f t="shared" si="113"/>
        <v>2.5234843373591618</v>
      </c>
      <c r="AC1619" s="52">
        <f t="shared" si="113"/>
        <v>2.5853454248076631</v>
      </c>
    </row>
    <row r="1620" spans="1:29" x14ac:dyDescent="0.15">
      <c r="A1620" s="25"/>
      <c r="D1620" s="40"/>
      <c r="E1620" s="41"/>
      <c r="F1620" s="42"/>
      <c r="G1620" s="43"/>
      <c r="H1620" s="41"/>
      <c r="I1620" s="42"/>
      <c r="J1620" s="42"/>
      <c r="K1620" s="42"/>
      <c r="L1620" s="42"/>
      <c r="M1620" s="43"/>
      <c r="N1620" s="44"/>
      <c r="O1620" s="44"/>
      <c r="P1620" s="41"/>
      <c r="Q1620" s="44"/>
      <c r="R1620" s="44"/>
      <c r="S1620" s="44"/>
      <c r="T1620" s="41"/>
      <c r="U1620" s="42"/>
      <c r="V1620" s="43"/>
      <c r="W1620" s="41"/>
      <c r="X1620" s="42"/>
      <c r="Y1620" s="43"/>
      <c r="Z1620" s="44"/>
      <c r="AA1620" s="44"/>
      <c r="AB1620" s="44"/>
      <c r="AC1620" s="43"/>
    </row>
    <row r="1621" spans="1:29" ht="28" x14ac:dyDescent="0.15">
      <c r="A1621" s="24" t="s">
        <v>463</v>
      </c>
      <c r="B1621" s="24" t="s">
        <v>464</v>
      </c>
      <c r="C1621" s="30" t="s">
        <v>465</v>
      </c>
      <c r="D1621" s="40"/>
      <c r="E1621" s="41"/>
      <c r="F1621" s="42"/>
      <c r="G1621" s="43"/>
      <c r="H1621" s="41"/>
      <c r="I1621" s="42"/>
      <c r="J1621" s="42"/>
      <c r="K1621" s="42"/>
      <c r="L1621" s="42"/>
      <c r="M1621" s="43"/>
      <c r="N1621" s="44"/>
      <c r="O1621" s="44"/>
      <c r="P1621" s="41"/>
      <c r="Q1621" s="44"/>
      <c r="R1621" s="44"/>
      <c r="S1621" s="44"/>
      <c r="T1621" s="41"/>
      <c r="U1621" s="42"/>
      <c r="V1621" s="43"/>
      <c r="W1621" s="41"/>
      <c r="X1621" s="42"/>
      <c r="Y1621" s="43"/>
      <c r="Z1621" s="44"/>
      <c r="AA1621" s="44"/>
      <c r="AB1621" s="44"/>
      <c r="AC1621" s="43"/>
    </row>
    <row r="1622" spans="1:29" x14ac:dyDescent="0.15">
      <c r="A1622" s="25"/>
      <c r="C1622" s="29" t="s">
        <v>806</v>
      </c>
      <c r="D1622" s="40">
        <v>47.1586</v>
      </c>
      <c r="E1622" s="41">
        <v>58.728899999999996</v>
      </c>
      <c r="F1622" s="42">
        <v>44.755800000000001</v>
      </c>
      <c r="G1622" s="43">
        <v>46.693100000000001</v>
      </c>
      <c r="H1622" s="41">
        <v>50</v>
      </c>
      <c r="I1622" s="42">
        <v>41.5</v>
      </c>
      <c r="J1622" s="42">
        <v>47.5</v>
      </c>
      <c r="K1622" s="42">
        <v>52.25</v>
      </c>
      <c r="L1622" s="42">
        <v>47.5</v>
      </c>
      <c r="M1622" s="43">
        <v>48.5</v>
      </c>
      <c r="N1622" s="44">
        <v>47.064999999999998</v>
      </c>
      <c r="O1622" s="44">
        <v>47.250900000000001</v>
      </c>
      <c r="P1622" s="41">
        <v>48.639299999999999</v>
      </c>
      <c r="Q1622" s="44">
        <v>46.819200000000002</v>
      </c>
      <c r="R1622" s="44">
        <v>44.174300000000002</v>
      </c>
      <c r="S1622" s="44">
        <v>49.7744</v>
      </c>
      <c r="T1622" s="41">
        <v>46.999499999999998</v>
      </c>
      <c r="U1622" s="42">
        <v>46.421500000000002</v>
      </c>
      <c r="V1622" s="43">
        <v>48.197600000000001</v>
      </c>
      <c r="W1622" s="41">
        <v>46.892000000000003</v>
      </c>
      <c r="X1622" s="42">
        <v>47.193800000000003</v>
      </c>
      <c r="Y1622" s="43">
        <v>47.084099999999999</v>
      </c>
      <c r="Z1622" s="41">
        <v>37.9221</v>
      </c>
      <c r="AA1622" s="44">
        <v>37.595599999999997</v>
      </c>
      <c r="AB1622" s="44">
        <v>27.6797</v>
      </c>
      <c r="AC1622" s="43">
        <v>27.7409</v>
      </c>
    </row>
    <row r="1623" spans="1:29" x14ac:dyDescent="0.15">
      <c r="A1623" s="25"/>
      <c r="C1623" s="29" t="s">
        <v>803</v>
      </c>
      <c r="D1623" s="40">
        <v>26.025700000000001</v>
      </c>
      <c r="E1623" s="41">
        <v>20.5518</v>
      </c>
      <c r="F1623" s="42">
        <v>29.191400000000002</v>
      </c>
      <c r="G1623" s="43">
        <v>24.874199999999998</v>
      </c>
      <c r="H1623" s="41">
        <v>22</v>
      </c>
      <c r="I1623" s="42">
        <v>28.249999999999996</v>
      </c>
      <c r="J1623" s="42">
        <v>33.75</v>
      </c>
      <c r="K1623" s="42">
        <v>21.5</v>
      </c>
      <c r="L1623" s="42">
        <v>25.75</v>
      </c>
      <c r="M1623" s="43">
        <v>28.000000000000004</v>
      </c>
      <c r="N1623" s="44">
        <v>25.886199999999999</v>
      </c>
      <c r="O1623" s="44">
        <v>26.1633</v>
      </c>
      <c r="P1623" s="41">
        <v>25.939499999999999</v>
      </c>
      <c r="Q1623" s="44">
        <v>28.860000000000003</v>
      </c>
      <c r="R1623" s="44">
        <v>28.272799999999997</v>
      </c>
      <c r="S1623" s="44">
        <v>20.076900000000002</v>
      </c>
      <c r="T1623" s="41">
        <v>26.155899999999999</v>
      </c>
      <c r="U1623" s="42">
        <v>26.223800000000004</v>
      </c>
      <c r="V1623" s="43">
        <v>25.560100000000002</v>
      </c>
      <c r="W1623" s="41">
        <v>26.631500000000003</v>
      </c>
      <c r="X1623" s="42">
        <v>25.730399999999996</v>
      </c>
      <c r="Y1623" s="43">
        <v>25.953900000000001</v>
      </c>
      <c r="Z1623" s="41">
        <v>34.428800000000003</v>
      </c>
      <c r="AA1623" s="44">
        <v>31.921099999999999</v>
      </c>
      <c r="AB1623" s="44">
        <v>38.171199999999999</v>
      </c>
      <c r="AC1623" s="43">
        <v>36.3855</v>
      </c>
    </row>
    <row r="1624" spans="1:29" x14ac:dyDescent="0.15">
      <c r="A1624" s="25"/>
      <c r="C1624" s="29" t="s">
        <v>804</v>
      </c>
      <c r="D1624" s="40">
        <v>8.2715999999999994</v>
      </c>
      <c r="E1624" s="41">
        <v>5.9858000000000002</v>
      </c>
      <c r="F1624" s="42">
        <v>8.3951999999999991</v>
      </c>
      <c r="G1624" s="43">
        <v>8.7517999999999994</v>
      </c>
      <c r="H1624" s="41">
        <v>9.75</v>
      </c>
      <c r="I1624" s="42">
        <v>8.5</v>
      </c>
      <c r="J1624" s="42">
        <v>7.5</v>
      </c>
      <c r="K1624" s="42">
        <v>8.25</v>
      </c>
      <c r="L1624" s="42">
        <v>4.75</v>
      </c>
      <c r="M1624" s="43">
        <v>8.25</v>
      </c>
      <c r="N1624" s="44">
        <v>7.7763999999999998</v>
      </c>
      <c r="O1624" s="44">
        <v>8.76</v>
      </c>
      <c r="P1624" s="41">
        <v>6.8310999999999993</v>
      </c>
      <c r="Q1624" s="44">
        <v>9.0891999999999999</v>
      </c>
      <c r="R1624" s="44">
        <v>7.7593999999999994</v>
      </c>
      <c r="S1624" s="44">
        <v>9.5167000000000002</v>
      </c>
      <c r="T1624" s="41">
        <v>7.8793000000000006</v>
      </c>
      <c r="U1624" s="42">
        <v>9.6928000000000001</v>
      </c>
      <c r="V1624" s="43">
        <v>7.7619999999999996</v>
      </c>
      <c r="W1624" s="41">
        <v>7.4534000000000002</v>
      </c>
      <c r="X1624" s="42">
        <v>9.3785999999999987</v>
      </c>
      <c r="Y1624" s="43">
        <v>7.7817999999999996</v>
      </c>
      <c r="Z1624" s="54"/>
      <c r="AA1624" s="54"/>
      <c r="AB1624" s="55"/>
      <c r="AC1624" s="56"/>
    </row>
    <row r="1625" spans="1:29" x14ac:dyDescent="0.15">
      <c r="A1625" s="25"/>
      <c r="C1625" s="29" t="s">
        <v>805</v>
      </c>
      <c r="D1625" s="40">
        <v>14.780799999999999</v>
      </c>
      <c r="E1625" s="41">
        <v>13.079599999999999</v>
      </c>
      <c r="F1625" s="42">
        <v>13.172700000000001</v>
      </c>
      <c r="G1625" s="43">
        <v>16</v>
      </c>
      <c r="H1625" s="41">
        <v>15</v>
      </c>
      <c r="I1625" s="42">
        <v>17.5</v>
      </c>
      <c r="J1625" s="42">
        <v>9.5</v>
      </c>
      <c r="K1625" s="42">
        <v>13.5</v>
      </c>
      <c r="L1625" s="42">
        <v>16.25</v>
      </c>
      <c r="M1625" s="43">
        <v>11.75</v>
      </c>
      <c r="N1625" s="44">
        <v>15.1752</v>
      </c>
      <c r="O1625" s="44">
        <v>14.3918</v>
      </c>
      <c r="P1625" s="41">
        <v>16.820899999999998</v>
      </c>
      <c r="Q1625" s="44">
        <v>12.717000000000001</v>
      </c>
      <c r="R1625" s="44">
        <v>14.966299999999999</v>
      </c>
      <c r="S1625" s="44">
        <v>14.243400000000001</v>
      </c>
      <c r="T1625" s="41">
        <v>14.8393</v>
      </c>
      <c r="U1625" s="42">
        <v>15.221499999999999</v>
      </c>
      <c r="V1625" s="43">
        <v>14.194200000000002</v>
      </c>
      <c r="W1625" s="41">
        <v>14.4971</v>
      </c>
      <c r="X1625" s="42">
        <v>14.106</v>
      </c>
      <c r="Y1625" s="43">
        <v>15.6745</v>
      </c>
      <c r="Z1625" s="41">
        <v>21.597899999999999</v>
      </c>
      <c r="AA1625" s="44">
        <v>21.563400000000001</v>
      </c>
      <c r="AB1625" s="44">
        <v>25.8276</v>
      </c>
      <c r="AC1625" s="43">
        <v>28.2958</v>
      </c>
    </row>
    <row r="1626" spans="1:29" x14ac:dyDescent="0.15">
      <c r="A1626" s="25"/>
      <c r="C1626" s="29" t="s">
        <v>807</v>
      </c>
      <c r="D1626" s="40">
        <v>3.0070999999999999</v>
      </c>
      <c r="E1626" s="41">
        <v>1.3917999999999999</v>
      </c>
      <c r="F1626" s="42">
        <v>3.0674000000000001</v>
      </c>
      <c r="G1626" s="43">
        <v>3.3475999999999999</v>
      </c>
      <c r="H1626" s="41">
        <v>2.25</v>
      </c>
      <c r="I1626" s="42">
        <v>3.5000000000000004</v>
      </c>
      <c r="J1626" s="42">
        <v>1.5</v>
      </c>
      <c r="K1626" s="42">
        <v>3.5000000000000004</v>
      </c>
      <c r="L1626" s="42">
        <v>5</v>
      </c>
      <c r="M1626" s="43">
        <v>3.5000000000000004</v>
      </c>
      <c r="N1626" s="44">
        <v>3.2585999999999995</v>
      </c>
      <c r="O1626" s="44">
        <v>2.7589999999999999</v>
      </c>
      <c r="P1626" s="41">
        <v>1.4540000000000002</v>
      </c>
      <c r="Q1626" s="44">
        <v>1.8436999999999999</v>
      </c>
      <c r="R1626" s="44">
        <v>4.0834999999999999</v>
      </c>
      <c r="S1626" s="44">
        <v>4.9955999999999996</v>
      </c>
      <c r="T1626" s="41">
        <v>3.0936000000000003</v>
      </c>
      <c r="U1626" s="42">
        <v>1.9848000000000001</v>
      </c>
      <c r="V1626" s="43">
        <v>3.9204000000000003</v>
      </c>
      <c r="W1626" s="41">
        <v>3.8580999999999999</v>
      </c>
      <c r="X1626" s="42">
        <v>3.2272000000000003</v>
      </c>
      <c r="Y1626" s="43">
        <v>2.3300999999999998</v>
      </c>
      <c r="Z1626" s="41">
        <v>4.6593999999999998</v>
      </c>
      <c r="AA1626" s="44">
        <v>8.3538999999999994</v>
      </c>
      <c r="AB1626" s="44">
        <v>7.4177</v>
      </c>
      <c r="AC1626" s="43">
        <v>6.3044000000000002</v>
      </c>
    </row>
    <row r="1627" spans="1:29" x14ac:dyDescent="0.15">
      <c r="A1627" s="25"/>
      <c r="C1627" s="29" t="s">
        <v>545</v>
      </c>
      <c r="D1627" s="40">
        <v>0.75619999999999998</v>
      </c>
      <c r="E1627" s="41">
        <v>0.2621</v>
      </c>
      <c r="F1627" s="42">
        <v>1.4176</v>
      </c>
      <c r="G1627" s="43">
        <v>0.33329999999999999</v>
      </c>
      <c r="H1627" s="41">
        <v>1</v>
      </c>
      <c r="I1627" s="42">
        <v>0.75</v>
      </c>
      <c r="J1627" s="42">
        <v>0.25</v>
      </c>
      <c r="K1627" s="42">
        <v>1</v>
      </c>
      <c r="L1627" s="42">
        <v>0.75</v>
      </c>
      <c r="M1627" s="43">
        <v>0</v>
      </c>
      <c r="N1627" s="44">
        <v>0.8385999999999999</v>
      </c>
      <c r="O1627" s="44">
        <v>0.67500000000000004</v>
      </c>
      <c r="P1627" s="41">
        <v>0.31519999999999998</v>
      </c>
      <c r="Q1627" s="44">
        <v>0.67089999999999994</v>
      </c>
      <c r="R1627" s="44">
        <v>0.74360000000000004</v>
      </c>
      <c r="S1627" s="44">
        <v>1.3929</v>
      </c>
      <c r="T1627" s="41">
        <v>1.0324</v>
      </c>
      <c r="U1627" s="42">
        <v>0.4556</v>
      </c>
      <c r="V1627" s="43">
        <v>0.36579999999999996</v>
      </c>
      <c r="W1627" s="41">
        <v>0.66800000000000004</v>
      </c>
      <c r="X1627" s="42">
        <v>0.36399999999999999</v>
      </c>
      <c r="Y1627" s="43">
        <v>1.1756</v>
      </c>
      <c r="Z1627" s="41">
        <v>1.3917999999999999</v>
      </c>
      <c r="AA1627" s="44">
        <v>0.56589999999999996</v>
      </c>
      <c r="AB1627" s="44">
        <v>0.90380000000000005</v>
      </c>
      <c r="AC1627" s="43">
        <v>1.2732000000000001</v>
      </c>
    </row>
    <row r="1628" spans="1:29" x14ac:dyDescent="0.15">
      <c r="A1628" s="26"/>
      <c r="B1628" s="26"/>
      <c r="C1628" s="31" t="s">
        <v>35</v>
      </c>
      <c r="D1628" s="49">
        <f>(D1622*1+D1623*2+D1624*3+D1625*4+D1626*5)/SUM(D1622:D1626)</f>
        <v>1.9969358287369081</v>
      </c>
      <c r="E1628" s="50">
        <f t="shared" ref="E1628:AC1628" si="114">(E1622*1+E1623*2+E1624*3+E1625*4+E1626*5)/SUM(E1622:E1626)</f>
        <v>1.7753261297861695</v>
      </c>
      <c r="F1628" s="51">
        <f t="shared" si="114"/>
        <v>1.9917531001952671</v>
      </c>
      <c r="G1628" s="52">
        <f t="shared" si="114"/>
        <v>2.0411521601497786</v>
      </c>
      <c r="H1628" s="50">
        <f t="shared" si="114"/>
        <v>1.9646464646464648</v>
      </c>
      <c r="I1628" s="51">
        <f t="shared" si="114"/>
        <v>2.1259445843828715</v>
      </c>
      <c r="J1628" s="51">
        <f t="shared" si="114"/>
        <v>1.8345864661654134</v>
      </c>
      <c r="K1628" s="51">
        <f t="shared" si="114"/>
        <v>1.9343434343434343</v>
      </c>
      <c r="L1628" s="51">
        <f t="shared" si="114"/>
        <v>2.0478589420654911</v>
      </c>
      <c r="M1628" s="52">
        <f t="shared" si="114"/>
        <v>1.9375</v>
      </c>
      <c r="N1628" s="53">
        <f t="shared" si="114"/>
        <v>2.0084468351596487</v>
      </c>
      <c r="O1628" s="53">
        <f t="shared" si="114"/>
        <v>1.9855997986408254</v>
      </c>
      <c r="P1628" s="50">
        <f t="shared" si="114"/>
        <v>1.9618357061457716</v>
      </c>
      <c r="Q1628" s="53">
        <f t="shared" si="114"/>
        <v>1.9318940773650419</v>
      </c>
      <c r="R1628" s="53">
        <f t="shared" si="114"/>
        <v>2.0581141952702242</v>
      </c>
      <c r="S1628" s="53">
        <f t="shared" si="114"/>
        <v>2.032613303315181</v>
      </c>
      <c r="T1628" s="50">
        <f t="shared" si="114"/>
        <v>1.9983752258314842</v>
      </c>
      <c r="U1628" s="51">
        <f t="shared" si="114"/>
        <v>1.9966718368888654</v>
      </c>
      <c r="V1628" s="52">
        <f t="shared" si="114"/>
        <v>1.9971295025909754</v>
      </c>
      <c r="W1628" s="50">
        <f t="shared" si="114"/>
        <v>2.0113749734476567</v>
      </c>
      <c r="X1628" s="51">
        <f t="shared" si="114"/>
        <v>2.0007868641856357</v>
      </c>
      <c r="Y1628" s="52">
        <f t="shared" si="114"/>
        <v>1.9902554429877641</v>
      </c>
      <c r="Z1628" s="50">
        <f t="shared" si="114"/>
        <v>2.1952362988067931</v>
      </c>
      <c r="AA1628" s="53">
        <f t="shared" si="114"/>
        <v>2.3076704145463323</v>
      </c>
      <c r="AB1628" s="53">
        <f t="shared" si="114"/>
        <v>2.4665022473111988</v>
      </c>
      <c r="AC1628" s="52">
        <f t="shared" si="114"/>
        <v>2.4837997054491896</v>
      </c>
    </row>
    <row r="1629" spans="1:29" x14ac:dyDescent="0.15">
      <c r="A1629" s="25"/>
      <c r="D1629" s="40"/>
      <c r="E1629" s="50"/>
      <c r="F1629" s="51"/>
      <c r="G1629" s="52"/>
      <c r="H1629" s="50"/>
      <c r="I1629" s="51"/>
      <c r="J1629" s="51"/>
      <c r="K1629" s="51"/>
      <c r="L1629" s="51"/>
      <c r="M1629" s="52"/>
      <c r="N1629" s="53"/>
      <c r="O1629" s="53"/>
      <c r="P1629" s="50"/>
      <c r="Q1629" s="53"/>
      <c r="R1629" s="53"/>
      <c r="S1629" s="53"/>
      <c r="T1629" s="50"/>
      <c r="U1629" s="51"/>
      <c r="V1629" s="52"/>
      <c r="W1629" s="50"/>
      <c r="X1629" s="51"/>
      <c r="Y1629" s="52"/>
      <c r="Z1629" s="44"/>
      <c r="AA1629" s="44"/>
      <c r="AB1629" s="44"/>
      <c r="AC1629" s="43"/>
    </row>
    <row r="1630" spans="1:29" ht="42" x14ac:dyDescent="0.15">
      <c r="A1630" s="24" t="s">
        <v>466</v>
      </c>
      <c r="B1630" s="24" t="s">
        <v>467</v>
      </c>
      <c r="C1630" s="30" t="s">
        <v>468</v>
      </c>
      <c r="D1630" s="40"/>
      <c r="E1630" s="41"/>
      <c r="F1630" s="42"/>
      <c r="G1630" s="43"/>
      <c r="H1630" s="41"/>
      <c r="I1630" s="42"/>
      <c r="J1630" s="42"/>
      <c r="K1630" s="42"/>
      <c r="L1630" s="42"/>
      <c r="M1630" s="43"/>
      <c r="N1630" s="44"/>
      <c r="O1630" s="44"/>
      <c r="P1630" s="41"/>
      <c r="Q1630" s="44"/>
      <c r="R1630" s="44"/>
      <c r="S1630" s="44"/>
      <c r="T1630" s="41"/>
      <c r="U1630" s="42"/>
      <c r="V1630" s="43"/>
      <c r="W1630" s="41"/>
      <c r="X1630" s="42"/>
      <c r="Y1630" s="43"/>
      <c r="Z1630" s="44"/>
      <c r="AA1630" s="44"/>
      <c r="AB1630" s="44"/>
      <c r="AC1630" s="43"/>
    </row>
    <row r="1631" spans="1:29" x14ac:dyDescent="0.15">
      <c r="A1631" s="25"/>
      <c r="C1631" s="29" t="s">
        <v>806</v>
      </c>
      <c r="D1631" s="40">
        <v>32.7288</v>
      </c>
      <c r="E1631" s="41">
        <v>41.326099999999997</v>
      </c>
      <c r="F1631" s="42">
        <v>31.636300000000002</v>
      </c>
      <c r="G1631" s="43">
        <v>31.906400000000001</v>
      </c>
      <c r="H1631" s="41">
        <v>37.75</v>
      </c>
      <c r="I1631" s="42">
        <v>29.5</v>
      </c>
      <c r="J1631" s="42">
        <v>35.75</v>
      </c>
      <c r="K1631" s="42">
        <v>31.25</v>
      </c>
      <c r="L1631" s="42">
        <v>26.25</v>
      </c>
      <c r="M1631" s="43">
        <v>28.999999999999996</v>
      </c>
      <c r="N1631" s="44">
        <v>34.165199999999999</v>
      </c>
      <c r="O1631" s="44">
        <v>31.3124</v>
      </c>
      <c r="P1631" s="41">
        <v>34.369199999999999</v>
      </c>
      <c r="Q1631" s="44">
        <v>31.6449</v>
      </c>
      <c r="R1631" s="44">
        <v>30.847999999999999</v>
      </c>
      <c r="S1631" s="44">
        <v>34.960700000000003</v>
      </c>
      <c r="T1631" s="41">
        <v>31.824400000000004</v>
      </c>
      <c r="U1631" s="42">
        <v>32.9908</v>
      </c>
      <c r="V1631" s="43">
        <v>34.934799999999996</v>
      </c>
      <c r="W1631" s="41">
        <v>32.3992</v>
      </c>
      <c r="X1631" s="42">
        <v>34.467199999999998</v>
      </c>
      <c r="Y1631" s="43">
        <v>31.2959</v>
      </c>
      <c r="Z1631" s="54"/>
      <c r="AA1631" s="54"/>
      <c r="AB1631" s="54"/>
      <c r="AC1631" s="43">
        <v>13.1462</v>
      </c>
    </row>
    <row r="1632" spans="1:29" x14ac:dyDescent="0.15">
      <c r="A1632" s="25"/>
      <c r="C1632" s="29" t="s">
        <v>803</v>
      </c>
      <c r="D1632" s="40">
        <v>22.702100000000002</v>
      </c>
      <c r="E1632" s="41">
        <v>16.547499999999999</v>
      </c>
      <c r="F1632" s="42">
        <v>23.373999999999999</v>
      </c>
      <c r="G1632" s="43">
        <v>23.648700000000002</v>
      </c>
      <c r="H1632" s="41">
        <v>19.5</v>
      </c>
      <c r="I1632" s="42">
        <v>24.75</v>
      </c>
      <c r="J1632" s="42">
        <v>27.750000000000004</v>
      </c>
      <c r="K1632" s="42">
        <v>22.75</v>
      </c>
      <c r="L1632" s="42">
        <v>21.5</v>
      </c>
      <c r="M1632" s="43">
        <v>18.5</v>
      </c>
      <c r="N1632" s="44">
        <v>21.120200000000001</v>
      </c>
      <c r="O1632" s="44">
        <v>24.262</v>
      </c>
      <c r="P1632" s="41">
        <v>21.264099999999999</v>
      </c>
      <c r="Q1632" s="44">
        <v>23.549199999999999</v>
      </c>
      <c r="R1632" s="44">
        <v>22.360099999999999</v>
      </c>
      <c r="S1632" s="44">
        <v>23.7285</v>
      </c>
      <c r="T1632" s="41">
        <v>22.1495</v>
      </c>
      <c r="U1632" s="42">
        <v>24.5749</v>
      </c>
      <c r="V1632" s="43">
        <v>22.167200000000001</v>
      </c>
      <c r="W1632" s="41">
        <v>24.9757</v>
      </c>
      <c r="X1632" s="42">
        <v>19.688099999999999</v>
      </c>
      <c r="Y1632" s="43">
        <v>24.240600000000001</v>
      </c>
      <c r="Z1632" s="54"/>
      <c r="AA1632" s="54"/>
      <c r="AB1632" s="54"/>
      <c r="AC1632" s="43">
        <v>26.701599999999999</v>
      </c>
    </row>
    <row r="1633" spans="1:29" x14ac:dyDescent="0.15">
      <c r="A1633" s="25"/>
      <c r="C1633" s="29" t="s">
        <v>804</v>
      </c>
      <c r="D1633" s="40">
        <v>9.8812999999999995</v>
      </c>
      <c r="E1633" s="41">
        <v>8.8125999999999998</v>
      </c>
      <c r="F1633" s="42">
        <v>10.138400000000001</v>
      </c>
      <c r="G1633" s="43">
        <v>9.9871999999999996</v>
      </c>
      <c r="H1633" s="41">
        <v>11</v>
      </c>
      <c r="I1633" s="42">
        <v>10.25</v>
      </c>
      <c r="J1633" s="42">
        <v>8.5</v>
      </c>
      <c r="K1633" s="42">
        <v>12.25</v>
      </c>
      <c r="L1633" s="42">
        <v>5.25</v>
      </c>
      <c r="M1633" s="43">
        <v>10.25</v>
      </c>
      <c r="N1633" s="44">
        <v>9.5285999999999991</v>
      </c>
      <c r="O1633" s="44">
        <v>10.229199999999999</v>
      </c>
      <c r="P1633" s="41">
        <v>7.5219999999999994</v>
      </c>
      <c r="Q1633" s="44">
        <v>8.7482000000000006</v>
      </c>
      <c r="R1633" s="44">
        <v>12.573899999999998</v>
      </c>
      <c r="S1633" s="44">
        <v>11.1393</v>
      </c>
      <c r="T1633" s="41">
        <v>10.4732</v>
      </c>
      <c r="U1633" s="42">
        <v>9.9791000000000007</v>
      </c>
      <c r="V1633" s="43">
        <v>8.2546999999999997</v>
      </c>
      <c r="W1633" s="41">
        <v>8.36</v>
      </c>
      <c r="X1633" s="42">
        <v>12.585099999999999</v>
      </c>
      <c r="Y1633" s="43">
        <v>8.3348000000000013</v>
      </c>
      <c r="Z1633" s="54"/>
      <c r="AA1633" s="54"/>
      <c r="AB1633" s="54"/>
      <c r="AC1633" s="56"/>
    </row>
    <row r="1634" spans="1:29" x14ac:dyDescent="0.15">
      <c r="A1634" s="25"/>
      <c r="C1634" s="29" t="s">
        <v>805</v>
      </c>
      <c r="D1634" s="40">
        <v>21.8094</v>
      </c>
      <c r="E1634" s="41">
        <v>22.046199999999999</v>
      </c>
      <c r="F1634" s="42">
        <v>21.703400000000002</v>
      </c>
      <c r="G1634" s="43">
        <v>21.482699999999998</v>
      </c>
      <c r="H1634" s="41">
        <v>20.25</v>
      </c>
      <c r="I1634" s="42">
        <v>25.5</v>
      </c>
      <c r="J1634" s="42">
        <v>17.25</v>
      </c>
      <c r="K1634" s="42">
        <v>21.25</v>
      </c>
      <c r="L1634" s="42">
        <v>24</v>
      </c>
      <c r="M1634" s="43">
        <v>19</v>
      </c>
      <c r="N1634" s="44">
        <v>22.165000000000003</v>
      </c>
      <c r="O1634" s="44">
        <v>21.4587</v>
      </c>
      <c r="P1634" s="41">
        <v>25.8523</v>
      </c>
      <c r="Q1634" s="44">
        <v>22.3127</v>
      </c>
      <c r="R1634" s="44">
        <v>22.7271</v>
      </c>
      <c r="S1634" s="44">
        <v>15.2951</v>
      </c>
      <c r="T1634" s="41">
        <v>22.389300000000002</v>
      </c>
      <c r="U1634" s="42">
        <v>20.9056</v>
      </c>
      <c r="V1634" s="43">
        <v>21.364599999999999</v>
      </c>
      <c r="W1634" s="41">
        <v>20.346399999999999</v>
      </c>
      <c r="X1634" s="42">
        <v>21.516199999999998</v>
      </c>
      <c r="Y1634" s="43">
        <v>23.0855</v>
      </c>
      <c r="Z1634" s="54"/>
      <c r="AA1634" s="54"/>
      <c r="AB1634" s="54"/>
      <c r="AC1634" s="43">
        <v>36.934600000000003</v>
      </c>
    </row>
    <row r="1635" spans="1:29" x14ac:dyDescent="0.15">
      <c r="A1635" s="25"/>
      <c r="C1635" s="29" t="s">
        <v>807</v>
      </c>
      <c r="D1635" s="40">
        <v>10.2752</v>
      </c>
      <c r="E1635" s="41">
        <v>7.8201000000000009</v>
      </c>
      <c r="F1635" s="42">
        <v>10.1419</v>
      </c>
      <c r="G1635" s="43">
        <v>10.874499999999999</v>
      </c>
      <c r="H1635" s="41">
        <v>9.25</v>
      </c>
      <c r="I1635" s="42">
        <v>7.75</v>
      </c>
      <c r="J1635" s="42">
        <v>9</v>
      </c>
      <c r="K1635" s="42">
        <v>9.25</v>
      </c>
      <c r="L1635" s="42">
        <v>17.75</v>
      </c>
      <c r="M1635" s="43">
        <v>22</v>
      </c>
      <c r="N1635" s="44">
        <v>9.9042000000000012</v>
      </c>
      <c r="O1635" s="44">
        <v>10.641</v>
      </c>
      <c r="P1635" s="41">
        <v>9.5554000000000006</v>
      </c>
      <c r="Q1635" s="44">
        <v>11.398800000000001</v>
      </c>
      <c r="R1635" s="44">
        <v>9.6085000000000012</v>
      </c>
      <c r="S1635" s="44">
        <v>9.7614999999999998</v>
      </c>
      <c r="T1635" s="41">
        <v>10.277699999999999</v>
      </c>
      <c r="U1635" s="42">
        <v>9.6154000000000011</v>
      </c>
      <c r="V1635" s="43">
        <v>10.6693</v>
      </c>
      <c r="W1635" s="41">
        <v>11.6326</v>
      </c>
      <c r="X1635" s="42">
        <v>9.5495999999999999</v>
      </c>
      <c r="Y1635" s="43">
        <v>10.0358</v>
      </c>
      <c r="Z1635" s="54"/>
      <c r="AA1635" s="54"/>
      <c r="AB1635" s="54"/>
      <c r="AC1635" s="43">
        <v>19.9528</v>
      </c>
    </row>
    <row r="1636" spans="1:29" x14ac:dyDescent="0.15">
      <c r="A1636" s="25"/>
      <c r="C1636" s="29" t="s">
        <v>545</v>
      </c>
      <c r="D1636" s="40">
        <v>2.6032000000000002</v>
      </c>
      <c r="E1636" s="41">
        <v>3.4474999999999998</v>
      </c>
      <c r="F1636" s="42">
        <v>3.0059999999999998</v>
      </c>
      <c r="G1636" s="43">
        <v>2.1006</v>
      </c>
      <c r="H1636" s="41">
        <v>2.25</v>
      </c>
      <c r="I1636" s="42">
        <v>2.25</v>
      </c>
      <c r="J1636" s="42">
        <v>1.7500000000000002</v>
      </c>
      <c r="K1636" s="42">
        <v>3.25</v>
      </c>
      <c r="L1636" s="42">
        <v>5.25</v>
      </c>
      <c r="M1636" s="43">
        <v>1.25</v>
      </c>
      <c r="N1636" s="44">
        <v>3.1168</v>
      </c>
      <c r="O1636" s="44">
        <v>2.0966999999999998</v>
      </c>
      <c r="P1636" s="41">
        <v>1.4369000000000001</v>
      </c>
      <c r="Q1636" s="44">
        <v>2.3462000000000001</v>
      </c>
      <c r="R1636" s="44">
        <v>1.8824000000000001</v>
      </c>
      <c r="S1636" s="44">
        <v>5.1147999999999998</v>
      </c>
      <c r="T1636" s="41">
        <v>2.8858999999999999</v>
      </c>
      <c r="U1636" s="42">
        <v>1.9341000000000002</v>
      </c>
      <c r="V1636" s="43">
        <v>2.6093999999999999</v>
      </c>
      <c r="W1636" s="41">
        <v>2.2860999999999998</v>
      </c>
      <c r="X1636" s="42">
        <v>2.1938</v>
      </c>
      <c r="Y1636" s="43">
        <v>3.0074000000000001</v>
      </c>
      <c r="Z1636" s="54"/>
      <c r="AA1636" s="54"/>
      <c r="AB1636" s="54"/>
      <c r="AC1636" s="43">
        <v>3.2648000000000001</v>
      </c>
    </row>
    <row r="1637" spans="1:29" x14ac:dyDescent="0.15">
      <c r="A1637" s="26"/>
      <c r="B1637" s="26"/>
      <c r="C1637" s="31" t="s">
        <v>35</v>
      </c>
      <c r="D1637" s="49">
        <f>(D1631*1+D1632*2+D1633*3+D1634*4+D1635*5)/SUM(D1631:D1635)</f>
        <v>2.529759704630953</v>
      </c>
      <c r="E1637" s="50">
        <f t="shared" ref="E1637:Y1637" si="115">(E1631*1+E1632*2+E1633*3+E1634*4+E1635*5)/SUM(E1631:E1635)</f>
        <v>2.3629030838145053</v>
      </c>
      <c r="F1637" s="51">
        <f t="shared" si="115"/>
        <v>2.5395653339381816</v>
      </c>
      <c r="G1637" s="52">
        <f t="shared" si="115"/>
        <v>2.5482121972022331</v>
      </c>
      <c r="H1637" s="50">
        <f t="shared" si="115"/>
        <v>2.4245524296675192</v>
      </c>
      <c r="I1637" s="51">
        <f t="shared" si="115"/>
        <v>2.5626598465473145</v>
      </c>
      <c r="J1637" s="51">
        <f t="shared" si="115"/>
        <v>2.3486005089058524</v>
      </c>
      <c r="K1637" s="51">
        <f t="shared" si="115"/>
        <v>2.5297157622739017</v>
      </c>
      <c r="L1637" s="51">
        <f t="shared" si="115"/>
        <v>2.8469656992084431</v>
      </c>
      <c r="M1637" s="52">
        <f t="shared" si="115"/>
        <v>2.8632911392405065</v>
      </c>
      <c r="N1637" s="53">
        <f t="shared" si="115"/>
        <v>2.5099542541947422</v>
      </c>
      <c r="O1637" s="53">
        <f t="shared" si="115"/>
        <v>2.5490846580248068</v>
      </c>
      <c r="P1637" s="50">
        <f t="shared" si="115"/>
        <v>2.5430394772886378</v>
      </c>
      <c r="Q1637" s="53">
        <f t="shared" si="115"/>
        <v>2.57268739158128</v>
      </c>
      <c r="R1637" s="53">
        <f t="shared" si="115"/>
        <v>2.5708007533816564</v>
      </c>
      <c r="S1637" s="53">
        <f t="shared" si="115"/>
        <v>2.3799679823280999</v>
      </c>
      <c r="T1637" s="50">
        <f t="shared" si="115"/>
        <v>2.558729370915243</v>
      </c>
      <c r="U1637" s="51">
        <f t="shared" si="115"/>
        <v>2.4858543957220562</v>
      </c>
      <c r="V1637" s="52">
        <f t="shared" si="115"/>
        <v>2.493445979386101</v>
      </c>
      <c r="W1637" s="50">
        <f t="shared" si="115"/>
        <v>2.5275748895500025</v>
      </c>
      <c r="X1637" s="51">
        <f t="shared" si="115"/>
        <v>2.5091609734352223</v>
      </c>
      <c r="Y1637" s="52">
        <f t="shared" si="115"/>
        <v>2.549704822842155</v>
      </c>
      <c r="Z1637" s="54"/>
      <c r="AA1637" s="54"/>
      <c r="AB1637" s="54"/>
      <c r="AC1637" s="52">
        <f t="shared" ref="AC1637" si="116">(AC1631*1+AC1632*2+AC1633*3+AC1634*4+AC1635*5)/SUM(AC1631:AC1635)</f>
        <v>3.2465100604536925</v>
      </c>
    </row>
    <row r="1638" spans="1:29" x14ac:dyDescent="0.15">
      <c r="A1638" s="26"/>
      <c r="B1638" s="26"/>
      <c r="C1638" s="31"/>
      <c r="D1638" s="49"/>
      <c r="E1638" s="50"/>
      <c r="F1638" s="51"/>
      <c r="G1638" s="52"/>
      <c r="H1638" s="50"/>
      <c r="I1638" s="51"/>
      <c r="J1638" s="51"/>
      <c r="K1638" s="51"/>
      <c r="L1638" s="51"/>
      <c r="M1638" s="52"/>
      <c r="N1638" s="53"/>
      <c r="O1638" s="53"/>
      <c r="P1638" s="50"/>
      <c r="Q1638" s="53"/>
      <c r="R1638" s="53"/>
      <c r="S1638" s="53"/>
      <c r="T1638" s="50"/>
      <c r="U1638" s="51"/>
      <c r="V1638" s="52"/>
      <c r="W1638" s="50"/>
      <c r="X1638" s="51"/>
      <c r="Y1638" s="52"/>
      <c r="Z1638" s="44"/>
      <c r="AA1638" s="44"/>
      <c r="AB1638" s="44"/>
      <c r="AC1638" s="43"/>
    </row>
    <row r="1639" spans="1:29" ht="28" x14ac:dyDescent="0.15">
      <c r="A1639" s="25"/>
      <c r="B1639" s="24" t="s">
        <v>469</v>
      </c>
      <c r="C1639" s="30" t="s">
        <v>470</v>
      </c>
      <c r="D1639" s="40"/>
      <c r="E1639" s="41"/>
      <c r="F1639" s="42"/>
      <c r="G1639" s="43"/>
      <c r="H1639" s="41"/>
      <c r="I1639" s="42"/>
      <c r="J1639" s="42"/>
      <c r="K1639" s="42"/>
      <c r="L1639" s="42"/>
      <c r="M1639" s="43"/>
      <c r="N1639" s="44"/>
      <c r="O1639" s="44"/>
      <c r="P1639" s="41"/>
      <c r="Q1639" s="44"/>
      <c r="R1639" s="44"/>
      <c r="S1639" s="44"/>
      <c r="T1639" s="41"/>
      <c r="U1639" s="42"/>
      <c r="V1639" s="43"/>
      <c r="W1639" s="41"/>
      <c r="X1639" s="42"/>
      <c r="Y1639" s="43"/>
      <c r="Z1639" s="44"/>
      <c r="AA1639" s="44"/>
      <c r="AB1639" s="44"/>
      <c r="AC1639" s="43"/>
    </row>
    <row r="1640" spans="1:29" x14ac:dyDescent="0.15">
      <c r="A1640" s="25"/>
      <c r="C1640" s="29" t="s">
        <v>809</v>
      </c>
      <c r="D1640" s="40">
        <v>34.338099999999997</v>
      </c>
      <c r="E1640" s="41">
        <v>50.652299999999997</v>
      </c>
      <c r="F1640" s="42">
        <v>32.079599999999999</v>
      </c>
      <c r="G1640" s="43">
        <v>32.493699999999997</v>
      </c>
      <c r="H1640" s="41">
        <v>42.5</v>
      </c>
      <c r="I1640" s="42">
        <v>27.250000000000004</v>
      </c>
      <c r="J1640" s="42">
        <v>25.25</v>
      </c>
      <c r="K1640" s="42">
        <v>33.5</v>
      </c>
      <c r="L1640" s="42">
        <v>40.75</v>
      </c>
      <c r="M1640" s="43">
        <v>37</v>
      </c>
      <c r="N1640" s="44">
        <v>34.357900000000001</v>
      </c>
      <c r="O1640" s="44">
        <v>34.3185</v>
      </c>
      <c r="P1640" s="41">
        <v>28.758400000000002</v>
      </c>
      <c r="Q1640" s="44">
        <v>37.271300000000004</v>
      </c>
      <c r="R1640" s="44">
        <v>36.263500000000001</v>
      </c>
      <c r="S1640" s="44">
        <v>34.474499999999999</v>
      </c>
      <c r="T1640" s="41">
        <v>33.109899999999996</v>
      </c>
      <c r="U1640" s="42">
        <v>37.795999999999999</v>
      </c>
      <c r="V1640" s="43">
        <v>33.503100000000003</v>
      </c>
      <c r="W1640" s="41">
        <v>32.930500000000002</v>
      </c>
      <c r="X1640" s="42">
        <v>32.9544</v>
      </c>
      <c r="Y1640" s="43">
        <v>36.325600000000001</v>
      </c>
      <c r="Z1640" s="54"/>
      <c r="AA1640" s="54"/>
      <c r="AB1640" s="55"/>
      <c r="AC1640" s="56"/>
    </row>
    <row r="1641" spans="1:29" x14ac:dyDescent="0.15">
      <c r="A1641" s="25"/>
      <c r="C1641" s="29" t="s">
        <v>799</v>
      </c>
      <c r="D1641" s="40">
        <v>16.803000000000001</v>
      </c>
      <c r="E1641" s="41">
        <v>11.449</v>
      </c>
      <c r="F1641" s="42">
        <v>18.347999999999999</v>
      </c>
      <c r="G1641" s="43">
        <v>16.809699999999999</v>
      </c>
      <c r="H1641" s="41">
        <v>13.750000000000002</v>
      </c>
      <c r="I1641" s="42">
        <v>20</v>
      </c>
      <c r="J1641" s="42">
        <v>16.5</v>
      </c>
      <c r="K1641" s="42">
        <v>16</v>
      </c>
      <c r="L1641" s="42">
        <v>19.25</v>
      </c>
      <c r="M1641" s="43">
        <v>14.000000000000002</v>
      </c>
      <c r="N1641" s="44">
        <v>15.735199999999999</v>
      </c>
      <c r="O1641" s="44">
        <v>17.855999999999998</v>
      </c>
      <c r="P1641" s="41">
        <v>17.841099999999997</v>
      </c>
      <c r="Q1641" s="44">
        <v>18.722799999999999</v>
      </c>
      <c r="R1641" s="44">
        <v>14.524100000000001</v>
      </c>
      <c r="S1641" s="44">
        <v>15.542300000000001</v>
      </c>
      <c r="T1641" s="41">
        <v>17.062200000000001</v>
      </c>
      <c r="U1641" s="42">
        <v>15.578600000000002</v>
      </c>
      <c r="V1641" s="43">
        <v>17.5367</v>
      </c>
      <c r="W1641" s="41">
        <v>17.858599999999999</v>
      </c>
      <c r="X1641" s="42">
        <v>16.915900000000001</v>
      </c>
      <c r="Y1641" s="43">
        <v>16.203899999999997</v>
      </c>
      <c r="Z1641" s="54"/>
      <c r="AA1641" s="54"/>
      <c r="AB1641" s="55"/>
      <c r="AC1641" s="56"/>
    </row>
    <row r="1642" spans="1:29" x14ac:dyDescent="0.15">
      <c r="A1642" s="25"/>
      <c r="C1642" s="29" t="s">
        <v>798</v>
      </c>
      <c r="D1642" s="40">
        <v>23.806799999999999</v>
      </c>
      <c r="E1642" s="41">
        <v>19.4099</v>
      </c>
      <c r="F1642" s="42">
        <v>24.983499999999999</v>
      </c>
      <c r="G1642" s="43">
        <v>23.876000000000001</v>
      </c>
      <c r="H1642" s="41">
        <v>21</v>
      </c>
      <c r="I1642" s="42">
        <v>26</v>
      </c>
      <c r="J1642" s="42">
        <v>28.999999999999996</v>
      </c>
      <c r="K1642" s="42">
        <v>27.250000000000004</v>
      </c>
      <c r="L1642" s="42">
        <v>18.75</v>
      </c>
      <c r="M1642" s="43">
        <v>16.5</v>
      </c>
      <c r="N1642" s="44">
        <v>24.1265</v>
      </c>
      <c r="O1642" s="44">
        <v>23.491500000000002</v>
      </c>
      <c r="P1642" s="41">
        <v>27.770199999999999</v>
      </c>
      <c r="Q1642" s="44">
        <v>21.014900000000001</v>
      </c>
      <c r="R1642" s="44">
        <v>23.2913</v>
      </c>
      <c r="S1642" s="44">
        <v>24.081800000000001</v>
      </c>
      <c r="T1642" s="41">
        <v>23.709900000000001</v>
      </c>
      <c r="U1642" s="42">
        <v>24.621000000000002</v>
      </c>
      <c r="V1642" s="43">
        <v>23.248799999999999</v>
      </c>
      <c r="W1642" s="41">
        <v>23.946999999999999</v>
      </c>
      <c r="X1642" s="42">
        <v>23.327200000000001</v>
      </c>
      <c r="Y1642" s="43">
        <v>24.160299999999999</v>
      </c>
      <c r="Z1642" s="54"/>
      <c r="AA1642" s="54"/>
      <c r="AB1642" s="55"/>
      <c r="AC1642" s="56"/>
    </row>
    <row r="1643" spans="1:29" x14ac:dyDescent="0.15">
      <c r="A1643" s="25"/>
      <c r="C1643" s="29" t="s">
        <v>797</v>
      </c>
      <c r="D1643" s="40">
        <v>15.415300000000002</v>
      </c>
      <c r="E1643" s="41">
        <v>11.262</v>
      </c>
      <c r="F1643" s="42">
        <v>15.273999999999999</v>
      </c>
      <c r="G1643" s="43">
        <v>16.445599999999999</v>
      </c>
      <c r="H1643" s="41">
        <v>14.499999999999998</v>
      </c>
      <c r="I1643" s="42">
        <v>13</v>
      </c>
      <c r="J1643" s="42">
        <v>22.5</v>
      </c>
      <c r="K1643" s="42">
        <v>14.499999999999998</v>
      </c>
      <c r="L1643" s="42">
        <v>13</v>
      </c>
      <c r="M1643" s="43">
        <v>24.5</v>
      </c>
      <c r="N1643" s="44">
        <v>16.400200000000002</v>
      </c>
      <c r="O1643" s="44">
        <v>14.444100000000001</v>
      </c>
      <c r="P1643" s="41">
        <v>16.753399999999999</v>
      </c>
      <c r="Q1643" s="44">
        <v>14.0791</v>
      </c>
      <c r="R1643" s="44">
        <v>15.626100000000001</v>
      </c>
      <c r="S1643" s="44">
        <v>15.006500000000001</v>
      </c>
      <c r="T1643" s="41">
        <v>15.559000000000001</v>
      </c>
      <c r="U1643" s="42">
        <v>14.2803</v>
      </c>
      <c r="V1643" s="43">
        <v>16.348499999999998</v>
      </c>
      <c r="W1643" s="41">
        <v>15.6838</v>
      </c>
      <c r="X1643" s="42">
        <v>17.509499999999999</v>
      </c>
      <c r="Y1643" s="43">
        <v>13.431299999999998</v>
      </c>
      <c r="Z1643" s="54"/>
      <c r="AA1643" s="54"/>
      <c r="AB1643" s="55"/>
      <c r="AC1643" s="56"/>
    </row>
    <row r="1644" spans="1:29" x14ac:dyDescent="0.15">
      <c r="A1644" s="25"/>
      <c r="C1644" s="29" t="s">
        <v>810</v>
      </c>
      <c r="D1644" s="40">
        <v>9.1303000000000001</v>
      </c>
      <c r="E1644" s="41">
        <v>7.2267999999999999</v>
      </c>
      <c r="F1644" s="42">
        <v>8.7332999999999998</v>
      </c>
      <c r="G1644" s="43">
        <v>9.8109999999999999</v>
      </c>
      <c r="H1644" s="41">
        <v>7.2499999999999991</v>
      </c>
      <c r="I1644" s="42">
        <v>13.5</v>
      </c>
      <c r="J1644" s="42">
        <v>6.25</v>
      </c>
      <c r="K1644" s="42">
        <v>8.25</v>
      </c>
      <c r="L1644" s="42">
        <v>8.25</v>
      </c>
      <c r="M1644" s="43">
        <v>8</v>
      </c>
      <c r="N1644" s="44">
        <v>9.025500000000001</v>
      </c>
      <c r="O1644" s="44">
        <v>9.2337000000000007</v>
      </c>
      <c r="P1644" s="41">
        <v>8.7335999999999991</v>
      </c>
      <c r="Q1644" s="44">
        <v>8.5431000000000008</v>
      </c>
      <c r="R1644" s="44">
        <v>9.9807999999999986</v>
      </c>
      <c r="S1644" s="44">
        <v>9.5730000000000004</v>
      </c>
      <c r="T1644" s="41">
        <v>9.7726999999999986</v>
      </c>
      <c r="U1644" s="42">
        <v>7.5735999999999999</v>
      </c>
      <c r="V1644" s="43">
        <v>9.1966000000000001</v>
      </c>
      <c r="W1644" s="41">
        <v>9.58</v>
      </c>
      <c r="X1644" s="42">
        <v>8.4907000000000004</v>
      </c>
      <c r="Y1644" s="43">
        <v>9.3480999999999987</v>
      </c>
      <c r="Z1644" s="54"/>
      <c r="AA1644" s="54"/>
      <c r="AB1644" s="55"/>
      <c r="AC1644" s="56"/>
    </row>
    <row r="1645" spans="1:29" x14ac:dyDescent="0.15">
      <c r="A1645" s="25"/>
      <c r="C1645" s="29" t="s">
        <v>545</v>
      </c>
      <c r="D1645" s="40">
        <v>0.50649999999999995</v>
      </c>
      <c r="E1645" s="41">
        <v>0</v>
      </c>
      <c r="F1645" s="42">
        <v>0.58160000000000001</v>
      </c>
      <c r="G1645" s="43">
        <v>0.56400000000000006</v>
      </c>
      <c r="H1645" s="41">
        <v>1</v>
      </c>
      <c r="I1645" s="42">
        <v>0.25</v>
      </c>
      <c r="J1645" s="42">
        <v>0.5</v>
      </c>
      <c r="K1645" s="42">
        <v>0.5</v>
      </c>
      <c r="L1645" s="42">
        <v>0</v>
      </c>
      <c r="M1645" s="43">
        <v>0</v>
      </c>
      <c r="N1645" s="44">
        <v>0.35469999999999996</v>
      </c>
      <c r="O1645" s="44">
        <v>0.65620000000000001</v>
      </c>
      <c r="P1645" s="41">
        <v>0.1434</v>
      </c>
      <c r="Q1645" s="44">
        <v>0.36879999999999996</v>
      </c>
      <c r="R1645" s="44">
        <v>0.31409999999999999</v>
      </c>
      <c r="S1645" s="44">
        <v>1.3218000000000001</v>
      </c>
      <c r="T1645" s="41">
        <v>0.78639999999999999</v>
      </c>
      <c r="U1645" s="42">
        <v>0.15059999999999998</v>
      </c>
      <c r="V1645" s="43">
        <v>0.16639999999999999</v>
      </c>
      <c r="W1645" s="41">
        <v>0</v>
      </c>
      <c r="X1645" s="42">
        <v>0.80219999999999991</v>
      </c>
      <c r="Y1645" s="43">
        <v>0.53090000000000004</v>
      </c>
      <c r="Z1645" s="54"/>
      <c r="AA1645" s="54"/>
      <c r="AB1645" s="55"/>
      <c r="AC1645" s="56"/>
    </row>
    <row r="1646" spans="1:29" x14ac:dyDescent="0.15">
      <c r="A1646" s="26"/>
      <c r="B1646" s="26"/>
      <c r="C1646" s="31" t="s">
        <v>35</v>
      </c>
      <c r="D1646" s="49">
        <f>(D1640*1+D1641*2+D1642*3+D1643*4+D1644*5)/SUM(D1640:D1644)</f>
        <v>2.4793298054646788</v>
      </c>
      <c r="E1646" s="50">
        <f t="shared" ref="E1646:Y1646" si="117">(E1640*1+E1641*2+E1642*3+E1643*4+E1644*5)/SUM(E1640:E1644)</f>
        <v>2.1296200000000001</v>
      </c>
      <c r="F1646" s="51">
        <f t="shared" si="117"/>
        <v>2.4994226420863743</v>
      </c>
      <c r="G1646" s="52">
        <f t="shared" si="117"/>
        <v>2.5401112273220967</v>
      </c>
      <c r="H1646" s="50">
        <f t="shared" si="117"/>
        <v>2.2954545454545454</v>
      </c>
      <c r="I1646" s="51">
        <f t="shared" si="117"/>
        <v>2.6541353383458648</v>
      </c>
      <c r="J1646" s="51">
        <f t="shared" si="117"/>
        <v>2.6783919597989949</v>
      </c>
      <c r="K1646" s="51">
        <f t="shared" si="117"/>
        <v>2.4773869346733668</v>
      </c>
      <c r="L1646" s="51">
        <f t="shared" si="117"/>
        <v>2.2875000000000001</v>
      </c>
      <c r="M1646" s="52">
        <f t="shared" si="117"/>
        <v>2.5249999999999999</v>
      </c>
      <c r="N1646" s="53">
        <f t="shared" si="117"/>
        <v>2.4982221941225529</v>
      </c>
      <c r="O1646" s="53">
        <f t="shared" si="117"/>
        <v>2.4606457574604552</v>
      </c>
      <c r="P1646" s="50">
        <f t="shared" si="117"/>
        <v>2.5880366565288058</v>
      </c>
      <c r="Q1646" s="53">
        <f t="shared" si="117"/>
        <v>2.3767002705979658</v>
      </c>
      <c r="R1646" s="53">
        <f t="shared" si="117"/>
        <v>2.4837439234073453</v>
      </c>
      <c r="S1646" s="53">
        <f t="shared" si="117"/>
        <v>2.4898685726620196</v>
      </c>
      <c r="T1646" s="50">
        <f t="shared" si="117"/>
        <v>2.5144057725898739</v>
      </c>
      <c r="U1646" s="51">
        <f t="shared" si="117"/>
        <v>2.3816383657404399</v>
      </c>
      <c r="V1646" s="52">
        <f t="shared" si="117"/>
        <v>2.5011584264632081</v>
      </c>
      <c r="W1646" s="50">
        <f t="shared" si="117"/>
        <v>2.511241511241511</v>
      </c>
      <c r="X1646" s="51">
        <f t="shared" si="117"/>
        <v>2.5127528158414965</v>
      </c>
      <c r="Y1646" s="52">
        <f t="shared" si="117"/>
        <v>2.4296968307777687</v>
      </c>
      <c r="Z1646" s="54"/>
      <c r="AA1646" s="54"/>
      <c r="AB1646" s="55"/>
      <c r="AC1646" s="56"/>
    </row>
    <row r="1647" spans="1:29" x14ac:dyDescent="0.15">
      <c r="A1647" s="25"/>
      <c r="D1647" s="40"/>
      <c r="E1647" s="41"/>
      <c r="F1647" s="42"/>
      <c r="G1647" s="43"/>
      <c r="H1647" s="41"/>
      <c r="I1647" s="42"/>
      <c r="J1647" s="42"/>
      <c r="K1647" s="42"/>
      <c r="L1647" s="42"/>
      <c r="M1647" s="43"/>
      <c r="N1647" s="44"/>
      <c r="O1647" s="44"/>
      <c r="P1647" s="41"/>
      <c r="Q1647" s="44"/>
      <c r="R1647" s="44"/>
      <c r="S1647" s="44"/>
      <c r="T1647" s="41"/>
      <c r="U1647" s="42"/>
      <c r="V1647" s="43"/>
      <c r="W1647" s="41"/>
      <c r="X1647" s="42"/>
      <c r="Y1647" s="43"/>
      <c r="Z1647" s="44"/>
      <c r="AA1647" s="44"/>
      <c r="AB1647" s="44"/>
      <c r="AC1647" s="43"/>
    </row>
    <row r="1648" spans="1:29" ht="28" x14ac:dyDescent="0.15">
      <c r="A1648" s="25"/>
      <c r="B1648" s="24" t="s">
        <v>471</v>
      </c>
      <c r="C1648" s="30" t="s">
        <v>472</v>
      </c>
      <c r="D1648" s="40"/>
      <c r="E1648" s="41"/>
      <c r="F1648" s="42"/>
      <c r="G1648" s="43"/>
      <c r="H1648" s="41"/>
      <c r="I1648" s="42"/>
      <c r="J1648" s="42"/>
      <c r="K1648" s="42"/>
      <c r="L1648" s="42"/>
      <c r="M1648" s="43"/>
      <c r="N1648" s="44"/>
      <c r="O1648" s="44"/>
      <c r="P1648" s="41"/>
      <c r="Q1648" s="44"/>
      <c r="R1648" s="44"/>
      <c r="S1648" s="44"/>
      <c r="T1648" s="41"/>
      <c r="U1648" s="42"/>
      <c r="V1648" s="43"/>
      <c r="W1648" s="41"/>
      <c r="X1648" s="42"/>
      <c r="Y1648" s="43"/>
      <c r="Z1648" s="44"/>
      <c r="AA1648" s="44"/>
      <c r="AB1648" s="44"/>
      <c r="AC1648" s="43"/>
    </row>
    <row r="1649" spans="1:29" x14ac:dyDescent="0.15">
      <c r="A1649" s="25"/>
      <c r="C1649" s="29" t="s">
        <v>809</v>
      </c>
      <c r="D1649" s="40">
        <v>34.58</v>
      </c>
      <c r="E1649" s="41">
        <v>51.273800000000001</v>
      </c>
      <c r="F1649" s="42">
        <v>31.5288</v>
      </c>
      <c r="G1649" s="43">
        <v>33.299399999999999</v>
      </c>
      <c r="H1649" s="41">
        <v>43.25</v>
      </c>
      <c r="I1649" s="42">
        <v>26.25</v>
      </c>
      <c r="J1649" s="42">
        <v>25</v>
      </c>
      <c r="K1649" s="42">
        <v>34.25</v>
      </c>
      <c r="L1649" s="42">
        <v>43.25</v>
      </c>
      <c r="M1649" s="43">
        <v>35.75</v>
      </c>
      <c r="N1649" s="44">
        <v>34.207900000000002</v>
      </c>
      <c r="O1649" s="44">
        <v>34.946899999999999</v>
      </c>
      <c r="P1649" s="41">
        <v>29.463299999999997</v>
      </c>
      <c r="Q1649" s="44">
        <v>35.9619</v>
      </c>
      <c r="R1649" s="44">
        <v>36.998100000000001</v>
      </c>
      <c r="S1649" s="44">
        <v>35.358899999999998</v>
      </c>
      <c r="T1649" s="41">
        <v>33.304899999999996</v>
      </c>
      <c r="U1649" s="42">
        <v>37.512499999999996</v>
      </c>
      <c r="V1649" s="43">
        <v>34.4497</v>
      </c>
      <c r="W1649" s="41">
        <v>34.217399999999998</v>
      </c>
      <c r="X1649" s="42">
        <v>31.885100000000001</v>
      </c>
      <c r="Y1649" s="43">
        <v>37.174600000000005</v>
      </c>
      <c r="Z1649" s="54"/>
      <c r="AA1649" s="54"/>
      <c r="AB1649" s="55"/>
      <c r="AC1649" s="56"/>
    </row>
    <row r="1650" spans="1:29" x14ac:dyDescent="0.15">
      <c r="A1650" s="25"/>
      <c r="C1650" s="29" t="s">
        <v>799</v>
      </c>
      <c r="D1650" s="40">
        <v>19.615099999999998</v>
      </c>
      <c r="E1650" s="41">
        <v>14.743600000000001</v>
      </c>
      <c r="F1650" s="42">
        <v>22.693999999999999</v>
      </c>
      <c r="G1650" s="43">
        <v>18.277999999999999</v>
      </c>
      <c r="H1650" s="41">
        <v>19</v>
      </c>
      <c r="I1650" s="42">
        <v>21.25</v>
      </c>
      <c r="J1650" s="42">
        <v>19.75</v>
      </c>
      <c r="K1650" s="42">
        <v>18.5</v>
      </c>
      <c r="L1650" s="42">
        <v>19</v>
      </c>
      <c r="M1650" s="43">
        <v>17.25</v>
      </c>
      <c r="N1650" s="44">
        <v>19.034800000000001</v>
      </c>
      <c r="O1650" s="44">
        <v>20.1873</v>
      </c>
      <c r="P1650" s="41">
        <v>19.811500000000002</v>
      </c>
      <c r="Q1650" s="44">
        <v>18.796199999999999</v>
      </c>
      <c r="R1650" s="44">
        <v>18.549599999999998</v>
      </c>
      <c r="S1650" s="44">
        <v>21.9056</v>
      </c>
      <c r="T1650" s="41">
        <v>19.964700000000001</v>
      </c>
      <c r="U1650" s="42">
        <v>18.7821</v>
      </c>
      <c r="V1650" s="43">
        <v>19.688800000000001</v>
      </c>
      <c r="W1650" s="41">
        <v>18.9102</v>
      </c>
      <c r="X1650" s="42">
        <v>18.929299999999998</v>
      </c>
      <c r="Y1650" s="43">
        <v>20.620899999999999</v>
      </c>
      <c r="Z1650" s="54"/>
      <c r="AA1650" s="54"/>
      <c r="AB1650" s="55"/>
      <c r="AC1650" s="56"/>
    </row>
    <row r="1651" spans="1:29" x14ac:dyDescent="0.15">
      <c r="A1651" s="25"/>
      <c r="C1651" s="29" t="s">
        <v>798</v>
      </c>
      <c r="D1651" s="40">
        <v>24.153500000000001</v>
      </c>
      <c r="E1651" s="41">
        <v>18.6036</v>
      </c>
      <c r="F1651" s="42">
        <v>23.979500000000002</v>
      </c>
      <c r="G1651" s="43">
        <v>25.520300000000002</v>
      </c>
      <c r="H1651" s="41">
        <v>19.25</v>
      </c>
      <c r="I1651" s="42">
        <v>28.249999999999996</v>
      </c>
      <c r="J1651" s="42">
        <v>31.75</v>
      </c>
      <c r="K1651" s="42">
        <v>26.5</v>
      </c>
      <c r="L1651" s="42">
        <v>17.75</v>
      </c>
      <c r="M1651" s="43">
        <v>18.25</v>
      </c>
      <c r="N1651" s="44">
        <v>24.895500000000002</v>
      </c>
      <c r="O1651" s="44">
        <v>23.421800000000001</v>
      </c>
      <c r="P1651" s="41">
        <v>26.881599999999999</v>
      </c>
      <c r="Q1651" s="44">
        <v>22.567999999999998</v>
      </c>
      <c r="R1651" s="44">
        <v>24.7849</v>
      </c>
      <c r="S1651" s="44">
        <v>22.773299999999999</v>
      </c>
      <c r="T1651" s="41">
        <v>25.155200000000001</v>
      </c>
      <c r="U1651" s="42">
        <v>22.823599999999999</v>
      </c>
      <c r="V1651" s="43">
        <v>23.080300000000001</v>
      </c>
      <c r="W1651" s="41">
        <v>23.831</v>
      </c>
      <c r="X1651" s="42">
        <v>25.086199999999998</v>
      </c>
      <c r="Y1651" s="43">
        <v>23.6493</v>
      </c>
      <c r="Z1651" s="54"/>
      <c r="AA1651" s="54"/>
      <c r="AB1651" s="55"/>
      <c r="AC1651" s="56"/>
    </row>
    <row r="1652" spans="1:29" x14ac:dyDescent="0.15">
      <c r="A1652" s="25"/>
      <c r="C1652" s="29" t="s">
        <v>797</v>
      </c>
      <c r="D1652" s="40">
        <v>13.173499999999999</v>
      </c>
      <c r="E1652" s="41">
        <v>9.9472000000000005</v>
      </c>
      <c r="F1652" s="42">
        <v>13.2941</v>
      </c>
      <c r="G1652" s="43">
        <v>13.689599999999999</v>
      </c>
      <c r="H1652" s="41">
        <v>12.5</v>
      </c>
      <c r="I1652" s="42">
        <v>13.750000000000002</v>
      </c>
      <c r="J1652" s="42">
        <v>15.75</v>
      </c>
      <c r="K1652" s="42">
        <v>12.5</v>
      </c>
      <c r="L1652" s="42">
        <v>11.5</v>
      </c>
      <c r="M1652" s="43">
        <v>12</v>
      </c>
      <c r="N1652" s="44">
        <v>14.186199999999999</v>
      </c>
      <c r="O1652" s="44">
        <v>12.174899999999999</v>
      </c>
      <c r="P1652" s="41">
        <v>15.456100000000001</v>
      </c>
      <c r="Q1652" s="44">
        <v>13.7547</v>
      </c>
      <c r="R1652" s="44">
        <v>11.619200000000001</v>
      </c>
      <c r="S1652" s="44">
        <v>11.3063</v>
      </c>
      <c r="T1652" s="41">
        <v>11.645800000000001</v>
      </c>
      <c r="U1652" s="42">
        <v>14.1515</v>
      </c>
      <c r="V1652" s="43">
        <v>16.1538</v>
      </c>
      <c r="W1652" s="41">
        <v>15.168100000000001</v>
      </c>
      <c r="X1652" s="42">
        <v>15.7554</v>
      </c>
      <c r="Y1652" s="43">
        <v>9.5421000000000014</v>
      </c>
      <c r="Z1652" s="54"/>
      <c r="AA1652" s="54"/>
      <c r="AB1652" s="55"/>
      <c r="AC1652" s="56"/>
    </row>
    <row r="1653" spans="1:29" x14ac:dyDescent="0.15">
      <c r="A1653" s="25"/>
      <c r="C1653" s="29" t="s">
        <v>810</v>
      </c>
      <c r="D1653" s="40">
        <v>7.9626000000000001</v>
      </c>
      <c r="E1653" s="41">
        <v>5.4318</v>
      </c>
      <c r="F1653" s="42">
        <v>7.7620999999999993</v>
      </c>
      <c r="G1653" s="43">
        <v>8.7614999999999998</v>
      </c>
      <c r="H1653" s="41">
        <v>5.5</v>
      </c>
      <c r="I1653" s="42">
        <v>9.75</v>
      </c>
      <c r="J1653" s="42">
        <v>7.5</v>
      </c>
      <c r="K1653" s="42">
        <v>7.5</v>
      </c>
      <c r="L1653" s="42">
        <v>8.25</v>
      </c>
      <c r="M1653" s="43">
        <v>16.75</v>
      </c>
      <c r="N1653" s="44">
        <v>7.4178999999999995</v>
      </c>
      <c r="O1653" s="44">
        <v>8.4998000000000005</v>
      </c>
      <c r="P1653" s="41">
        <v>8.2689000000000004</v>
      </c>
      <c r="Q1653" s="44">
        <v>8.3043000000000013</v>
      </c>
      <c r="R1653" s="44">
        <v>7.3319999999999999</v>
      </c>
      <c r="S1653" s="44">
        <v>8.0419999999999998</v>
      </c>
      <c r="T1653" s="41">
        <v>9.1150000000000002</v>
      </c>
      <c r="U1653" s="42">
        <v>6.4581</v>
      </c>
      <c r="V1653" s="43">
        <v>6.6273999999999997</v>
      </c>
      <c r="W1653" s="41">
        <v>7.8732999999999995</v>
      </c>
      <c r="X1653" s="42">
        <v>7.5955999999999992</v>
      </c>
      <c r="Y1653" s="43">
        <v>8.4103999999999992</v>
      </c>
      <c r="Z1653" s="54"/>
      <c r="AA1653" s="54"/>
      <c r="AB1653" s="55"/>
      <c r="AC1653" s="56"/>
    </row>
    <row r="1654" spans="1:29" x14ac:dyDescent="0.15">
      <c r="A1654" s="25"/>
      <c r="C1654" s="29" t="s">
        <v>545</v>
      </c>
      <c r="D1654" s="40">
        <v>0.51519999999999999</v>
      </c>
      <c r="E1654" s="41">
        <v>0</v>
      </c>
      <c r="F1654" s="42">
        <v>0.74160000000000004</v>
      </c>
      <c r="G1654" s="43">
        <v>0.45120000000000005</v>
      </c>
      <c r="H1654" s="41">
        <v>0.5</v>
      </c>
      <c r="I1654" s="42">
        <v>0.75</v>
      </c>
      <c r="J1654" s="42">
        <v>0.25</v>
      </c>
      <c r="K1654" s="42">
        <v>0.75</v>
      </c>
      <c r="L1654" s="42">
        <v>0.25</v>
      </c>
      <c r="M1654" s="43">
        <v>0</v>
      </c>
      <c r="N1654" s="44">
        <v>0.2576</v>
      </c>
      <c r="O1654" s="44">
        <v>0.76929999999999998</v>
      </c>
      <c r="P1654" s="41">
        <v>0.1186</v>
      </c>
      <c r="Q1654" s="44">
        <v>0.61499999999999999</v>
      </c>
      <c r="R1654" s="44">
        <v>0.71609999999999996</v>
      </c>
      <c r="S1654" s="44">
        <v>0.6139</v>
      </c>
      <c r="T1654" s="41">
        <v>0.81440000000000001</v>
      </c>
      <c r="U1654" s="42">
        <v>0.27210000000000001</v>
      </c>
      <c r="V1654" s="43">
        <v>0</v>
      </c>
      <c r="W1654" s="41">
        <v>0</v>
      </c>
      <c r="X1654" s="42">
        <v>0.74840000000000007</v>
      </c>
      <c r="Y1654" s="43">
        <v>0.60270000000000001</v>
      </c>
      <c r="Z1654" s="54"/>
      <c r="AA1654" s="54"/>
      <c r="AB1654" s="55"/>
      <c r="AC1654" s="56"/>
    </row>
    <row r="1655" spans="1:29" x14ac:dyDescent="0.15">
      <c r="A1655" s="26"/>
      <c r="B1655" s="26"/>
      <c r="C1655" s="31" t="s">
        <v>35</v>
      </c>
      <c r="D1655" s="49">
        <f>(D1649*1+D1650*2+D1651*3+D1652*4+D1653*5)/SUM(D1649:D1653)</f>
        <v>2.4001449469114342</v>
      </c>
      <c r="E1655" s="50">
        <f t="shared" ref="E1655:Y1655" si="118">(E1649*1+E1650*2+E1651*3+E1652*4+E1653*5)/SUM(E1649:E1653)</f>
        <v>2.035196</v>
      </c>
      <c r="F1655" s="51">
        <f t="shared" si="118"/>
        <v>2.4264138587627251</v>
      </c>
      <c r="G1655" s="52">
        <f t="shared" si="118"/>
        <v>2.4609256967437076</v>
      </c>
      <c r="H1655" s="50">
        <f t="shared" si="118"/>
        <v>2.1758793969849246</v>
      </c>
      <c r="I1655" s="51">
        <f t="shared" si="118"/>
        <v>2.5919395465994963</v>
      </c>
      <c r="J1655" s="51">
        <f t="shared" si="118"/>
        <v>2.6090225563909772</v>
      </c>
      <c r="K1655" s="51">
        <f t="shared" si="118"/>
        <v>2.4005037783375314</v>
      </c>
      <c r="L1655" s="51">
        <f t="shared" si="118"/>
        <v>2.2230576441102756</v>
      </c>
      <c r="M1655" s="52">
        <f t="shared" si="118"/>
        <v>2.5674999999999999</v>
      </c>
      <c r="N1655" s="53">
        <f t="shared" si="118"/>
        <v>2.4142044047510431</v>
      </c>
      <c r="O1655" s="53">
        <f t="shared" si="118"/>
        <v>2.3862121299154402</v>
      </c>
      <c r="P1655" s="50">
        <f t="shared" si="118"/>
        <v>2.5320029555052295</v>
      </c>
      <c r="Q1655" s="53">
        <f t="shared" si="118"/>
        <v>2.3926987043329433</v>
      </c>
      <c r="R1655" s="53">
        <f t="shared" si="118"/>
        <v>2.332594038503764</v>
      </c>
      <c r="S1655" s="53">
        <f t="shared" si="118"/>
        <v>2.3436396035260465</v>
      </c>
      <c r="T1655" s="50">
        <f t="shared" si="118"/>
        <v>2.428357543837008</v>
      </c>
      <c r="U1655" s="51">
        <f t="shared" si="118"/>
        <v>2.3307843951235259</v>
      </c>
      <c r="V1655" s="52">
        <f t="shared" si="118"/>
        <v>2.408204</v>
      </c>
      <c r="W1655" s="50">
        <f t="shared" si="118"/>
        <v>2.4356970000000002</v>
      </c>
      <c r="X1655" s="51">
        <f t="shared" si="118"/>
        <v>2.4785686074582172</v>
      </c>
      <c r="Y1655" s="52">
        <f t="shared" si="118"/>
        <v>2.3097679715646202</v>
      </c>
      <c r="Z1655" s="54"/>
      <c r="AA1655" s="54"/>
      <c r="AB1655" s="55"/>
      <c r="AC1655" s="56"/>
    </row>
    <row r="1656" spans="1:29" x14ac:dyDescent="0.15">
      <c r="A1656" s="25"/>
      <c r="D1656" s="40"/>
      <c r="E1656" s="41"/>
      <c r="F1656" s="42"/>
      <c r="G1656" s="43"/>
      <c r="H1656" s="41"/>
      <c r="I1656" s="42"/>
      <c r="J1656" s="42"/>
      <c r="K1656" s="42"/>
      <c r="L1656" s="42"/>
      <c r="M1656" s="43"/>
      <c r="N1656" s="44"/>
      <c r="O1656" s="44"/>
      <c r="P1656" s="41"/>
      <c r="Q1656" s="44"/>
      <c r="R1656" s="44"/>
      <c r="S1656" s="44"/>
      <c r="T1656" s="41"/>
      <c r="U1656" s="42"/>
      <c r="V1656" s="43"/>
      <c r="W1656" s="41"/>
      <c r="X1656" s="42"/>
      <c r="Y1656" s="43"/>
      <c r="Z1656" s="44"/>
      <c r="AA1656" s="44"/>
      <c r="AB1656" s="44"/>
      <c r="AC1656" s="43"/>
    </row>
    <row r="1657" spans="1:29" ht="28" x14ac:dyDescent="0.15">
      <c r="A1657" s="25"/>
      <c r="B1657" s="24" t="s">
        <v>473</v>
      </c>
      <c r="C1657" s="30" t="s">
        <v>474</v>
      </c>
      <c r="D1657" s="40"/>
      <c r="E1657" s="41"/>
      <c r="F1657" s="42"/>
      <c r="G1657" s="43"/>
      <c r="H1657" s="41"/>
      <c r="I1657" s="42"/>
      <c r="J1657" s="42"/>
      <c r="K1657" s="42"/>
      <c r="L1657" s="42"/>
      <c r="M1657" s="43"/>
      <c r="N1657" s="44"/>
      <c r="O1657" s="44"/>
      <c r="P1657" s="41"/>
      <c r="Q1657" s="44"/>
      <c r="R1657" s="44"/>
      <c r="S1657" s="44"/>
      <c r="T1657" s="41"/>
      <c r="U1657" s="42"/>
      <c r="V1657" s="43"/>
      <c r="W1657" s="41"/>
      <c r="X1657" s="42"/>
      <c r="Y1657" s="43"/>
      <c r="Z1657" s="44"/>
      <c r="AA1657" s="44"/>
      <c r="AB1657" s="44"/>
      <c r="AC1657" s="43"/>
    </row>
    <row r="1658" spans="1:29" x14ac:dyDescent="0.15">
      <c r="A1658" s="25"/>
      <c r="C1658" s="29" t="s">
        <v>809</v>
      </c>
      <c r="D1658" s="40">
        <v>45.379000000000005</v>
      </c>
      <c r="E1658" s="41">
        <v>64.692899999999995</v>
      </c>
      <c r="F1658" s="42">
        <v>43.390099999999997</v>
      </c>
      <c r="G1658" s="43">
        <v>42.567700000000002</v>
      </c>
      <c r="H1658" s="41">
        <v>56.499999999999993</v>
      </c>
      <c r="I1658" s="42">
        <v>37.75</v>
      </c>
      <c r="J1658" s="42">
        <v>32.25</v>
      </c>
      <c r="K1658" s="42">
        <v>44</v>
      </c>
      <c r="L1658" s="42">
        <v>52</v>
      </c>
      <c r="M1658" s="43">
        <v>44</v>
      </c>
      <c r="N1658" s="44">
        <v>44.818100000000001</v>
      </c>
      <c r="O1658" s="44">
        <v>45.932000000000002</v>
      </c>
      <c r="P1658" s="41">
        <v>40.876100000000001</v>
      </c>
      <c r="Q1658" s="44">
        <v>47.568399999999997</v>
      </c>
      <c r="R1658" s="44">
        <v>46.432299999999998</v>
      </c>
      <c r="S1658" s="44">
        <v>46.488199999999999</v>
      </c>
      <c r="T1658" s="41">
        <v>43.798200000000001</v>
      </c>
      <c r="U1658" s="42">
        <v>47.270299999999999</v>
      </c>
      <c r="V1658" s="43">
        <v>47.241300000000003</v>
      </c>
      <c r="W1658" s="41">
        <v>46.009699999999995</v>
      </c>
      <c r="X1658" s="42">
        <v>40.838700000000003</v>
      </c>
      <c r="Y1658" s="43">
        <v>49.179499999999997</v>
      </c>
      <c r="Z1658" s="54"/>
      <c r="AA1658" s="54"/>
      <c r="AB1658" s="55"/>
      <c r="AC1658" s="56"/>
    </row>
    <row r="1659" spans="1:29" x14ac:dyDescent="0.15">
      <c r="A1659" s="25"/>
      <c r="C1659" s="29" t="s">
        <v>799</v>
      </c>
      <c r="D1659" s="40">
        <v>19.750799999999998</v>
      </c>
      <c r="E1659" s="41">
        <v>8.5008999999999997</v>
      </c>
      <c r="F1659" s="42">
        <v>20.7027</v>
      </c>
      <c r="G1659" s="43">
        <v>21.389700000000001</v>
      </c>
      <c r="H1659" s="41">
        <v>15.5</v>
      </c>
      <c r="I1659" s="42">
        <v>21</v>
      </c>
      <c r="J1659" s="42">
        <v>17.5</v>
      </c>
      <c r="K1659" s="42">
        <v>27</v>
      </c>
      <c r="L1659" s="42">
        <v>24.25</v>
      </c>
      <c r="M1659" s="43">
        <v>18</v>
      </c>
      <c r="N1659" s="44">
        <v>19.505700000000001</v>
      </c>
      <c r="O1659" s="44">
        <v>19.9924</v>
      </c>
      <c r="P1659" s="41">
        <v>21.9664</v>
      </c>
      <c r="Q1659" s="44">
        <v>20.279900000000001</v>
      </c>
      <c r="R1659" s="44">
        <v>18.953099999999999</v>
      </c>
      <c r="S1659" s="44">
        <v>17.6614</v>
      </c>
      <c r="T1659" s="41">
        <v>20.1633</v>
      </c>
      <c r="U1659" s="42">
        <v>17.976200000000002</v>
      </c>
      <c r="V1659" s="43">
        <v>20.700199999999999</v>
      </c>
      <c r="W1659" s="41">
        <v>20.654500000000002</v>
      </c>
      <c r="X1659" s="42">
        <v>20.787500000000001</v>
      </c>
      <c r="Y1659" s="43">
        <v>18.229100000000003</v>
      </c>
      <c r="Z1659" s="54"/>
      <c r="AA1659" s="54"/>
      <c r="AB1659" s="55"/>
      <c r="AC1659" s="56"/>
    </row>
    <row r="1660" spans="1:29" x14ac:dyDescent="0.15">
      <c r="A1660" s="25"/>
      <c r="C1660" s="29" t="s">
        <v>798</v>
      </c>
      <c r="D1660" s="40">
        <v>23.136399999999998</v>
      </c>
      <c r="E1660" s="41">
        <v>17.848700000000001</v>
      </c>
      <c r="F1660" s="42">
        <v>23.774799999999999</v>
      </c>
      <c r="G1660" s="43">
        <v>23.988399999999999</v>
      </c>
      <c r="H1660" s="41">
        <v>18.75</v>
      </c>
      <c r="I1660" s="42">
        <v>28.249999999999996</v>
      </c>
      <c r="J1660" s="42">
        <v>33.25</v>
      </c>
      <c r="K1660" s="42">
        <v>19</v>
      </c>
      <c r="L1660" s="42">
        <v>14.249999999999998</v>
      </c>
      <c r="M1660" s="43">
        <v>23</v>
      </c>
      <c r="N1660" s="44">
        <v>24.386299999999999</v>
      </c>
      <c r="O1660" s="44">
        <v>21.9039</v>
      </c>
      <c r="P1660" s="41">
        <v>24.6557</v>
      </c>
      <c r="Q1660" s="44">
        <v>22.219100000000001</v>
      </c>
      <c r="R1660" s="44">
        <v>23.212900000000001</v>
      </c>
      <c r="S1660" s="44">
        <v>23.016100000000002</v>
      </c>
      <c r="T1660" s="41">
        <v>24.4788</v>
      </c>
      <c r="U1660" s="42">
        <v>24.0564</v>
      </c>
      <c r="V1660" s="43">
        <v>18.678599999999999</v>
      </c>
      <c r="W1660" s="41">
        <v>21.353300000000001</v>
      </c>
      <c r="X1660" s="42">
        <v>26.439800000000002</v>
      </c>
      <c r="Y1660" s="43">
        <v>21.104200000000002</v>
      </c>
      <c r="Z1660" s="54"/>
      <c r="AA1660" s="54"/>
      <c r="AB1660" s="55"/>
      <c r="AC1660" s="56"/>
    </row>
    <row r="1661" spans="1:29" x14ac:dyDescent="0.15">
      <c r="A1661" s="25"/>
      <c r="C1661" s="29" t="s">
        <v>797</v>
      </c>
      <c r="D1661" s="40">
        <v>7.0504999999999995</v>
      </c>
      <c r="E1661" s="41">
        <v>4.3635000000000002</v>
      </c>
      <c r="F1661" s="42">
        <v>7.7305999999999999</v>
      </c>
      <c r="G1661" s="43">
        <v>7.0857000000000001</v>
      </c>
      <c r="H1661" s="41">
        <v>6.25</v>
      </c>
      <c r="I1661" s="42">
        <v>7.0000000000000009</v>
      </c>
      <c r="J1661" s="42">
        <v>9.75</v>
      </c>
      <c r="K1661" s="42">
        <v>6.25</v>
      </c>
      <c r="L1661" s="42">
        <v>5.75</v>
      </c>
      <c r="M1661" s="43">
        <v>10.25</v>
      </c>
      <c r="N1661" s="44">
        <v>7.0369999999999999</v>
      </c>
      <c r="O1661" s="44">
        <v>7.0638000000000005</v>
      </c>
      <c r="P1661" s="41">
        <v>7.7411999999999992</v>
      </c>
      <c r="Q1661" s="44">
        <v>5.9538000000000002</v>
      </c>
      <c r="R1661" s="44">
        <v>7.5293999999999999</v>
      </c>
      <c r="S1661" s="44">
        <v>6.6276000000000002</v>
      </c>
      <c r="T1661" s="41">
        <v>6.41</v>
      </c>
      <c r="U1661" s="42">
        <v>6.7862000000000009</v>
      </c>
      <c r="V1661" s="43">
        <v>9.0507000000000009</v>
      </c>
      <c r="W1661" s="41">
        <v>8.0487000000000002</v>
      </c>
      <c r="X1661" s="42">
        <v>7.3089000000000004</v>
      </c>
      <c r="Y1661" s="43">
        <v>6.281200000000001</v>
      </c>
      <c r="Z1661" s="54"/>
      <c r="AA1661" s="54"/>
      <c r="AB1661" s="55"/>
      <c r="AC1661" s="56"/>
    </row>
    <row r="1662" spans="1:29" x14ac:dyDescent="0.15">
      <c r="A1662" s="25"/>
      <c r="C1662" s="29" t="s">
        <v>810</v>
      </c>
      <c r="D1662" s="40">
        <v>4.2031999999999998</v>
      </c>
      <c r="E1662" s="41">
        <v>3.9584000000000001</v>
      </c>
      <c r="F1662" s="42">
        <v>3.8540999999999999</v>
      </c>
      <c r="G1662" s="43">
        <v>4.5754999999999999</v>
      </c>
      <c r="H1662" s="41">
        <v>2.75</v>
      </c>
      <c r="I1662" s="42">
        <v>5</v>
      </c>
      <c r="J1662" s="42">
        <v>7.0000000000000009</v>
      </c>
      <c r="K1662" s="42">
        <v>3.25</v>
      </c>
      <c r="L1662" s="42">
        <v>3.5000000000000004</v>
      </c>
      <c r="M1662" s="43">
        <v>4.75</v>
      </c>
      <c r="N1662" s="44">
        <v>3.8532999999999999</v>
      </c>
      <c r="O1662" s="44">
        <v>4.5483000000000002</v>
      </c>
      <c r="P1662" s="41">
        <v>4.4729999999999999</v>
      </c>
      <c r="Q1662" s="44">
        <v>3.1177000000000001</v>
      </c>
      <c r="R1662" s="44">
        <v>3.7542</v>
      </c>
      <c r="S1662" s="44">
        <v>5.5927999999999995</v>
      </c>
      <c r="T1662" s="41">
        <v>4.4744999999999999</v>
      </c>
      <c r="U1662" s="42">
        <v>3.4583000000000004</v>
      </c>
      <c r="V1662" s="43">
        <v>4.3292000000000002</v>
      </c>
      <c r="W1662" s="41">
        <v>3.9339</v>
      </c>
      <c r="X1662" s="42">
        <v>4.2427000000000001</v>
      </c>
      <c r="Y1662" s="43">
        <v>4.3531000000000004</v>
      </c>
      <c r="Z1662" s="54"/>
      <c r="AA1662" s="54"/>
      <c r="AB1662" s="55"/>
      <c r="AC1662" s="56"/>
    </row>
    <row r="1663" spans="1:29" x14ac:dyDescent="0.15">
      <c r="A1663" s="25"/>
      <c r="C1663" s="29" t="s">
        <v>545</v>
      </c>
      <c r="D1663" s="40">
        <v>0.48009999999999997</v>
      </c>
      <c r="E1663" s="41">
        <v>0.63559999999999994</v>
      </c>
      <c r="F1663" s="42">
        <v>0.54769999999999996</v>
      </c>
      <c r="G1663" s="43">
        <v>0.39300000000000002</v>
      </c>
      <c r="H1663" s="41">
        <v>0.25</v>
      </c>
      <c r="I1663" s="42">
        <v>1</v>
      </c>
      <c r="J1663" s="42">
        <v>0.25</v>
      </c>
      <c r="K1663" s="42">
        <v>0.5</v>
      </c>
      <c r="L1663" s="42">
        <v>0.25</v>
      </c>
      <c r="M1663" s="43">
        <v>0</v>
      </c>
      <c r="N1663" s="44">
        <v>0.39960000000000007</v>
      </c>
      <c r="O1663" s="44">
        <v>0.5595</v>
      </c>
      <c r="P1663" s="41">
        <v>0.28760000000000002</v>
      </c>
      <c r="Q1663" s="44">
        <v>0.86110000000000009</v>
      </c>
      <c r="R1663" s="44">
        <v>0.11820000000000001</v>
      </c>
      <c r="S1663" s="44">
        <v>0.6139</v>
      </c>
      <c r="T1663" s="41">
        <v>0.67510000000000003</v>
      </c>
      <c r="U1663" s="42">
        <v>0.45259999999999995</v>
      </c>
      <c r="V1663" s="43">
        <v>0</v>
      </c>
      <c r="W1663" s="41">
        <v>0</v>
      </c>
      <c r="X1663" s="42">
        <v>0.38240000000000002</v>
      </c>
      <c r="Y1663" s="43">
        <v>0.85289999999999999</v>
      </c>
      <c r="Z1663" s="54"/>
      <c r="AA1663" s="54"/>
      <c r="AB1663" s="55"/>
      <c r="AC1663" s="56"/>
    </row>
    <row r="1664" spans="1:29" x14ac:dyDescent="0.15">
      <c r="A1664" s="26"/>
      <c r="B1664" s="26"/>
      <c r="C1664" s="31" t="s">
        <v>35</v>
      </c>
      <c r="D1664" s="49">
        <f>(D1658*1+D1659*2+D1660*3+D1661*4+D1662*5)/SUM(D1658:D1662)</f>
        <v>2.0448955435043645</v>
      </c>
      <c r="E1664" s="50">
        <f t="shared" ref="E1664:Y1664" si="119">(E1658*1+E1659*2+E1660*3+E1661*4+E1662*5)/SUM(E1658:E1662)</f>
        <v>1.735901389229946</v>
      </c>
      <c r="F1664" s="51">
        <f t="shared" si="119"/>
        <v>2.0744899816293842</v>
      </c>
      <c r="G1664" s="52">
        <f t="shared" si="119"/>
        <v>2.0935536659070144</v>
      </c>
      <c r="H1664" s="50">
        <f t="shared" si="119"/>
        <v>1.8295739348370927</v>
      </c>
      <c r="I1664" s="51">
        <f t="shared" si="119"/>
        <v>2.1969696969696968</v>
      </c>
      <c r="J1664" s="51">
        <f t="shared" si="119"/>
        <v>2.4160401002506267</v>
      </c>
      <c r="K1664" s="51">
        <f t="shared" si="119"/>
        <v>1.9723618090452262</v>
      </c>
      <c r="L1664" s="51">
        <f t="shared" si="119"/>
        <v>1.8421052631578947</v>
      </c>
      <c r="M1664" s="52">
        <f t="shared" si="119"/>
        <v>2.1375000000000002</v>
      </c>
      <c r="N1664" s="53">
        <f t="shared" si="119"/>
        <v>2.0522297099208431</v>
      </c>
      <c r="O1664" s="53">
        <f t="shared" si="119"/>
        <v>2.0376547157895581</v>
      </c>
      <c r="P1664" s="50">
        <f t="shared" si="119"/>
        <v>2.1271757574785086</v>
      </c>
      <c r="Q1664" s="53">
        <f t="shared" si="119"/>
        <v>1.9587588726524103</v>
      </c>
      <c r="R1664" s="53">
        <f t="shared" si="119"/>
        <v>2.0310566779366428</v>
      </c>
      <c r="S1664" s="53">
        <f t="shared" si="119"/>
        <v>2.066020298613187</v>
      </c>
      <c r="T1664" s="50">
        <f t="shared" si="119"/>
        <v>2.0697116933535225</v>
      </c>
      <c r="U1664" s="51">
        <f t="shared" si="119"/>
        <v>2.0073673446016675</v>
      </c>
      <c r="V1664" s="52">
        <f t="shared" si="119"/>
        <v>2.0252629999999998</v>
      </c>
      <c r="W1664" s="50">
        <f t="shared" si="119"/>
        <v>2.0324269675730324</v>
      </c>
      <c r="X1664" s="51">
        <f t="shared" si="119"/>
        <v>2.1299669937842314</v>
      </c>
      <c r="Y1664" s="52">
        <f t="shared" si="119"/>
        <v>1.9752529322592389</v>
      </c>
      <c r="Z1664" s="54"/>
      <c r="AA1664" s="54"/>
      <c r="AB1664" s="55"/>
      <c r="AC1664" s="56"/>
    </row>
    <row r="1665" spans="1:29" x14ac:dyDescent="0.15">
      <c r="A1665" s="25"/>
      <c r="D1665" s="40"/>
      <c r="E1665" s="41"/>
      <c r="F1665" s="42"/>
      <c r="G1665" s="43"/>
      <c r="H1665" s="41"/>
      <c r="I1665" s="42"/>
      <c r="J1665" s="42"/>
      <c r="K1665" s="42"/>
      <c r="L1665" s="42"/>
      <c r="M1665" s="43"/>
      <c r="N1665" s="44"/>
      <c r="O1665" s="44"/>
      <c r="P1665" s="41"/>
      <c r="Q1665" s="44"/>
      <c r="R1665" s="44"/>
      <c r="S1665" s="44"/>
      <c r="T1665" s="41"/>
      <c r="U1665" s="42"/>
      <c r="V1665" s="43"/>
      <c r="W1665" s="41"/>
      <c r="X1665" s="42"/>
      <c r="Y1665" s="43"/>
      <c r="Z1665" s="44"/>
      <c r="AA1665" s="44"/>
      <c r="AB1665" s="44"/>
      <c r="AC1665" s="43"/>
    </row>
    <row r="1666" spans="1:29" ht="28" x14ac:dyDescent="0.15">
      <c r="A1666" s="25"/>
      <c r="B1666" s="24" t="s">
        <v>475</v>
      </c>
      <c r="C1666" s="30" t="s">
        <v>476</v>
      </c>
      <c r="D1666" s="40"/>
      <c r="E1666" s="41"/>
      <c r="F1666" s="42"/>
      <c r="G1666" s="43"/>
      <c r="H1666" s="41"/>
      <c r="I1666" s="42"/>
      <c r="J1666" s="42"/>
      <c r="K1666" s="42"/>
      <c r="L1666" s="42"/>
      <c r="M1666" s="43"/>
      <c r="N1666" s="44"/>
      <c r="O1666" s="44"/>
      <c r="P1666" s="41"/>
      <c r="Q1666" s="44"/>
      <c r="R1666" s="44"/>
      <c r="S1666" s="44"/>
      <c r="T1666" s="41"/>
      <c r="U1666" s="42"/>
      <c r="V1666" s="43"/>
      <c r="W1666" s="41"/>
      <c r="X1666" s="42"/>
      <c r="Y1666" s="43"/>
      <c r="Z1666" s="44"/>
      <c r="AA1666" s="44"/>
      <c r="AB1666" s="44"/>
      <c r="AC1666" s="43"/>
    </row>
    <row r="1667" spans="1:29" x14ac:dyDescent="0.15">
      <c r="A1667" s="25"/>
      <c r="C1667" s="29" t="s">
        <v>809</v>
      </c>
      <c r="D1667" s="40">
        <v>49.542199999999994</v>
      </c>
      <c r="E1667" s="41">
        <v>63.291799999999995</v>
      </c>
      <c r="F1667" s="42">
        <v>46.829500000000003</v>
      </c>
      <c r="G1667" s="43">
        <v>48.403600000000004</v>
      </c>
      <c r="H1667" s="41">
        <v>57.499999999999993</v>
      </c>
      <c r="I1667" s="42">
        <v>43.25</v>
      </c>
      <c r="J1667" s="42">
        <v>34.5</v>
      </c>
      <c r="K1667" s="42">
        <v>54</v>
      </c>
      <c r="L1667" s="42">
        <v>57.999999999999993</v>
      </c>
      <c r="M1667" s="43">
        <v>48</v>
      </c>
      <c r="N1667" s="44">
        <v>48.3187</v>
      </c>
      <c r="O1667" s="44">
        <v>50.748699999999999</v>
      </c>
      <c r="P1667" s="41">
        <v>45.193100000000001</v>
      </c>
      <c r="Q1667" s="44">
        <v>53.7988</v>
      </c>
      <c r="R1667" s="44">
        <v>48.523200000000003</v>
      </c>
      <c r="S1667" s="44">
        <v>49.818100000000001</v>
      </c>
      <c r="T1667" s="41">
        <v>48.428800000000003</v>
      </c>
      <c r="U1667" s="42">
        <v>50.454200000000007</v>
      </c>
      <c r="V1667" s="43">
        <v>51.2742</v>
      </c>
      <c r="W1667" s="41">
        <v>50.541400000000003</v>
      </c>
      <c r="X1667" s="42">
        <v>45.569199999999995</v>
      </c>
      <c r="Y1667" s="43">
        <v>52.456000000000003</v>
      </c>
      <c r="Z1667" s="54"/>
      <c r="AA1667" s="54"/>
      <c r="AB1667" s="55"/>
      <c r="AC1667" s="56"/>
    </row>
    <row r="1668" spans="1:29" x14ac:dyDescent="0.15">
      <c r="A1668" s="25"/>
      <c r="C1668" s="29" t="s">
        <v>799</v>
      </c>
      <c r="D1668" s="40">
        <v>19.918199999999999</v>
      </c>
      <c r="E1668" s="41">
        <v>14.9976</v>
      </c>
      <c r="F1668" s="42">
        <v>22.756799999999998</v>
      </c>
      <c r="G1668" s="43">
        <v>18.791</v>
      </c>
      <c r="H1668" s="41">
        <v>17.25</v>
      </c>
      <c r="I1668" s="42">
        <v>21.75</v>
      </c>
      <c r="J1668" s="42">
        <v>20.25</v>
      </c>
      <c r="K1668" s="42">
        <v>21</v>
      </c>
      <c r="L1668" s="42">
        <v>21.25</v>
      </c>
      <c r="M1668" s="43">
        <v>19.5</v>
      </c>
      <c r="N1668" s="44">
        <v>19.4114</v>
      </c>
      <c r="O1668" s="44">
        <v>20.417899999999999</v>
      </c>
      <c r="P1668" s="41">
        <v>22.371400000000001</v>
      </c>
      <c r="Q1668" s="44">
        <v>19.641500000000001</v>
      </c>
      <c r="R1668" s="44">
        <v>20.373999999999999</v>
      </c>
      <c r="S1668" s="44">
        <v>16.901</v>
      </c>
      <c r="T1668" s="41">
        <v>21.151</v>
      </c>
      <c r="U1668" s="42">
        <v>18.723500000000001</v>
      </c>
      <c r="V1668" s="43">
        <v>18.073</v>
      </c>
      <c r="W1668" s="41">
        <v>17.446300000000001</v>
      </c>
      <c r="X1668" s="42">
        <v>22.516400000000001</v>
      </c>
      <c r="Y1668" s="43">
        <v>19.0929</v>
      </c>
      <c r="Z1668" s="54"/>
      <c r="AA1668" s="54"/>
      <c r="AB1668" s="55"/>
      <c r="AC1668" s="56"/>
    </row>
    <row r="1669" spans="1:29" x14ac:dyDescent="0.15">
      <c r="A1669" s="25"/>
      <c r="C1669" s="29" t="s">
        <v>798</v>
      </c>
      <c r="D1669" s="40">
        <v>18.399099999999997</v>
      </c>
      <c r="E1669" s="41">
        <v>12.810499999999999</v>
      </c>
      <c r="F1669" s="42">
        <v>18.109200000000001</v>
      </c>
      <c r="G1669" s="43">
        <v>20.0441</v>
      </c>
      <c r="H1669" s="41">
        <v>13.750000000000002</v>
      </c>
      <c r="I1669" s="42">
        <v>21.75</v>
      </c>
      <c r="J1669" s="42">
        <v>28.999999999999996</v>
      </c>
      <c r="K1669" s="42">
        <v>14.499999999999998</v>
      </c>
      <c r="L1669" s="42">
        <v>12.5</v>
      </c>
      <c r="M1669" s="43">
        <v>21.75</v>
      </c>
      <c r="N1669" s="44">
        <v>19.204799999999999</v>
      </c>
      <c r="O1669" s="44">
        <v>17.604600000000001</v>
      </c>
      <c r="P1669" s="41">
        <v>19.8005</v>
      </c>
      <c r="Q1669" s="44">
        <v>17.070399999999999</v>
      </c>
      <c r="R1669" s="44">
        <v>18.716799999999999</v>
      </c>
      <c r="S1669" s="44">
        <v>18.583300000000001</v>
      </c>
      <c r="T1669" s="41">
        <v>18.435199999999998</v>
      </c>
      <c r="U1669" s="42">
        <v>19.426400000000001</v>
      </c>
      <c r="V1669" s="43">
        <v>17.236599999999999</v>
      </c>
      <c r="W1669" s="41">
        <v>17.722099999999998</v>
      </c>
      <c r="X1669" s="42">
        <v>19.0473</v>
      </c>
      <c r="Y1669" s="43">
        <v>18.1463</v>
      </c>
      <c r="Z1669" s="54"/>
      <c r="AA1669" s="54"/>
      <c r="AB1669" s="55"/>
      <c r="AC1669" s="56"/>
    </row>
    <row r="1670" spans="1:29" x14ac:dyDescent="0.15">
      <c r="A1670" s="25"/>
      <c r="C1670" s="29" t="s">
        <v>797</v>
      </c>
      <c r="D1670" s="40">
        <v>7.9207000000000001</v>
      </c>
      <c r="E1670" s="41">
        <v>5.9306999999999999</v>
      </c>
      <c r="F1670" s="42">
        <v>8.2943999999999996</v>
      </c>
      <c r="G1670" s="43">
        <v>8.0542999999999996</v>
      </c>
      <c r="H1670" s="41">
        <v>9.25</v>
      </c>
      <c r="I1670" s="42">
        <v>6.75</v>
      </c>
      <c r="J1670" s="42">
        <v>10.75</v>
      </c>
      <c r="K1670" s="42">
        <v>6.5</v>
      </c>
      <c r="L1670" s="42">
        <v>5.5</v>
      </c>
      <c r="M1670" s="43">
        <v>7.0000000000000009</v>
      </c>
      <c r="N1670" s="44">
        <v>7.9688999999999997</v>
      </c>
      <c r="O1670" s="44">
        <v>7.8730999999999991</v>
      </c>
      <c r="P1670" s="41">
        <v>8.3349999999999991</v>
      </c>
      <c r="Q1670" s="44">
        <v>5.9808000000000003</v>
      </c>
      <c r="R1670" s="44">
        <v>8.9504000000000001</v>
      </c>
      <c r="S1670" s="44">
        <v>8.6654</v>
      </c>
      <c r="T1670" s="41">
        <v>8.0841999999999992</v>
      </c>
      <c r="U1670" s="42">
        <v>6.7031999999999998</v>
      </c>
      <c r="V1670" s="43">
        <v>8.8653999999999993</v>
      </c>
      <c r="W1670" s="41">
        <v>9.3887</v>
      </c>
      <c r="X1670" s="42">
        <v>9.0306999999999995</v>
      </c>
      <c r="Y1670" s="43">
        <v>6.0967000000000002</v>
      </c>
      <c r="Z1670" s="54"/>
      <c r="AA1670" s="54"/>
      <c r="AB1670" s="55"/>
      <c r="AC1670" s="56"/>
    </row>
    <row r="1671" spans="1:29" x14ac:dyDescent="0.15">
      <c r="A1671" s="25"/>
      <c r="C1671" s="29" t="s">
        <v>810</v>
      </c>
      <c r="D1671" s="40">
        <v>3.7687999999999997</v>
      </c>
      <c r="E1671" s="41">
        <v>2.3338999999999999</v>
      </c>
      <c r="F1671" s="42">
        <v>3.6394000000000002</v>
      </c>
      <c r="G1671" s="43">
        <v>4.2290999999999999</v>
      </c>
      <c r="H1671" s="41">
        <v>2</v>
      </c>
      <c r="I1671" s="42">
        <v>5.5</v>
      </c>
      <c r="J1671" s="42">
        <v>5.25</v>
      </c>
      <c r="K1671" s="42">
        <v>3.5000000000000004</v>
      </c>
      <c r="L1671" s="42">
        <v>2.75</v>
      </c>
      <c r="M1671" s="43">
        <v>3.75</v>
      </c>
      <c r="N1671" s="44">
        <v>4.4713000000000003</v>
      </c>
      <c r="O1671" s="44">
        <v>3.0762</v>
      </c>
      <c r="P1671" s="41">
        <v>4.0125000000000002</v>
      </c>
      <c r="Q1671" s="44">
        <v>2.8936000000000002</v>
      </c>
      <c r="R1671" s="44">
        <v>3.1489999999999996</v>
      </c>
      <c r="S1671" s="44">
        <v>5.4183000000000003</v>
      </c>
      <c r="T1671" s="41">
        <v>3.4053</v>
      </c>
      <c r="U1671" s="42">
        <v>3.9379999999999997</v>
      </c>
      <c r="V1671" s="43">
        <v>4.5507</v>
      </c>
      <c r="W1671" s="41">
        <v>4.9015999999999993</v>
      </c>
      <c r="X1671" s="42">
        <v>2.8794</v>
      </c>
      <c r="Y1671" s="43">
        <v>3.9597000000000002</v>
      </c>
      <c r="Z1671" s="54"/>
      <c r="AA1671" s="54"/>
      <c r="AB1671" s="55"/>
      <c r="AC1671" s="56"/>
    </row>
    <row r="1672" spans="1:29" x14ac:dyDescent="0.15">
      <c r="A1672" s="25"/>
      <c r="C1672" s="29" t="s">
        <v>545</v>
      </c>
      <c r="D1672" s="40">
        <v>0.45100000000000001</v>
      </c>
      <c r="E1672" s="41">
        <v>0.63559999999999994</v>
      </c>
      <c r="F1672" s="42">
        <v>0.37080000000000002</v>
      </c>
      <c r="G1672" s="43">
        <v>0.47800000000000004</v>
      </c>
      <c r="H1672" s="41">
        <v>0.25</v>
      </c>
      <c r="I1672" s="42">
        <v>1</v>
      </c>
      <c r="J1672" s="42">
        <v>0.25</v>
      </c>
      <c r="K1672" s="42">
        <v>0.5</v>
      </c>
      <c r="L1672" s="42">
        <v>0</v>
      </c>
      <c r="M1672" s="43">
        <v>0</v>
      </c>
      <c r="N1672" s="44">
        <v>0.62490000000000001</v>
      </c>
      <c r="O1672" s="44">
        <v>0.27950000000000003</v>
      </c>
      <c r="P1672" s="41">
        <v>0.28760000000000002</v>
      </c>
      <c r="Q1672" s="44">
        <v>0.61499999999999999</v>
      </c>
      <c r="R1672" s="44">
        <v>0.28660000000000002</v>
      </c>
      <c r="S1672" s="44">
        <v>0.6139</v>
      </c>
      <c r="T1672" s="41">
        <v>0.49560000000000004</v>
      </c>
      <c r="U1672" s="42">
        <v>0.75470000000000004</v>
      </c>
      <c r="V1672" s="43">
        <v>0</v>
      </c>
      <c r="W1672" s="41">
        <v>0</v>
      </c>
      <c r="X1672" s="42">
        <v>0.95700000000000007</v>
      </c>
      <c r="Y1672" s="43">
        <v>0.24840000000000001</v>
      </c>
      <c r="Z1672" s="54"/>
      <c r="AA1672" s="54"/>
      <c r="AB1672" s="55"/>
      <c r="AC1672" s="56"/>
    </row>
    <row r="1673" spans="1:29" x14ac:dyDescent="0.15">
      <c r="A1673" s="26"/>
      <c r="B1673" s="26"/>
      <c r="C1673" s="31" t="s">
        <v>35</v>
      </c>
      <c r="D1673" s="49">
        <f>(D1667*1+D1668*2+D1669*3+D1670*4+D1671*5)/SUM(D1667:D1671)</f>
        <v>1.9598659956403377</v>
      </c>
      <c r="E1673" s="50">
        <f t="shared" ref="E1673:Y1673" si="120">(E1667*1+E1668*2+E1669*3+E1670*4+E1671*5)/SUM(E1667:E1671)</f>
        <v>1.6817958123877239</v>
      </c>
      <c r="F1673" s="51">
        <f t="shared" si="120"/>
        <v>1.987821855618779</v>
      </c>
      <c r="G1673" s="52">
        <f t="shared" si="120"/>
        <v>2.0043849557033062</v>
      </c>
      <c r="H1673" s="50">
        <f t="shared" si="120"/>
        <v>1.8070175438596492</v>
      </c>
      <c r="I1673" s="51">
        <f t="shared" si="120"/>
        <v>2.0858585858585861</v>
      </c>
      <c r="J1673" s="51">
        <f t="shared" si="120"/>
        <v>2.318295739348371</v>
      </c>
      <c r="K1673" s="51">
        <f t="shared" si="120"/>
        <v>1.8391959798994975</v>
      </c>
      <c r="L1673" s="51">
        <f t="shared" si="120"/>
        <v>1.7375</v>
      </c>
      <c r="M1673" s="52">
        <f t="shared" si="120"/>
        <v>1.99</v>
      </c>
      <c r="N1673" s="53">
        <f t="shared" si="120"/>
        <v>2.0023929535668392</v>
      </c>
      <c r="O1673" s="53">
        <f t="shared" si="120"/>
        <v>1.9180780280885075</v>
      </c>
      <c r="P1673" s="50">
        <f t="shared" si="120"/>
        <v>2.0332445781622162</v>
      </c>
      <c r="Q1673" s="53">
        <f t="shared" si="120"/>
        <v>1.838144752080543</v>
      </c>
      <c r="R1673" s="53">
        <f t="shared" si="120"/>
        <v>1.9753433339952302</v>
      </c>
      <c r="S1673" s="53">
        <f t="shared" si="120"/>
        <v>2.0236542132149262</v>
      </c>
      <c r="T1673" s="50">
        <f t="shared" si="120"/>
        <v>1.9637272686159923</v>
      </c>
      <c r="U1673" s="51">
        <f t="shared" si="120"/>
        <v>1.941484382635752</v>
      </c>
      <c r="V1673" s="52">
        <f t="shared" si="120"/>
        <v>1.9734529734529735</v>
      </c>
      <c r="W1673" s="50">
        <f t="shared" si="120"/>
        <v>2.0066289933710064</v>
      </c>
      <c r="X1673" s="51">
        <f t="shared" si="120"/>
        <v>2.0017941702088988</v>
      </c>
      <c r="Y1673" s="52">
        <f t="shared" si="120"/>
        <v>1.8973730747175985</v>
      </c>
      <c r="Z1673" s="54"/>
      <c r="AA1673" s="54"/>
      <c r="AB1673" s="55"/>
      <c r="AC1673" s="56"/>
    </row>
    <row r="1674" spans="1:29" x14ac:dyDescent="0.15">
      <c r="A1674" s="25"/>
      <c r="D1674" s="40"/>
      <c r="E1674" s="41"/>
      <c r="F1674" s="42"/>
      <c r="G1674" s="43"/>
      <c r="H1674" s="41"/>
      <c r="I1674" s="42"/>
      <c r="J1674" s="42"/>
      <c r="K1674" s="42"/>
      <c r="L1674" s="42"/>
      <c r="M1674" s="43"/>
      <c r="N1674" s="44"/>
      <c r="O1674" s="44"/>
      <c r="P1674" s="41"/>
      <c r="Q1674" s="44"/>
      <c r="R1674" s="44"/>
      <c r="S1674" s="44"/>
      <c r="T1674" s="41"/>
      <c r="U1674" s="42"/>
      <c r="V1674" s="43"/>
      <c r="W1674" s="41"/>
      <c r="X1674" s="42"/>
      <c r="Y1674" s="43"/>
      <c r="Z1674" s="44"/>
      <c r="AA1674" s="44"/>
      <c r="AB1674" s="44"/>
      <c r="AC1674" s="43"/>
    </row>
    <row r="1675" spans="1:29" ht="42" x14ac:dyDescent="0.15">
      <c r="A1675" s="25"/>
      <c r="B1675" s="24" t="s">
        <v>477</v>
      </c>
      <c r="C1675" s="30" t="s">
        <v>478</v>
      </c>
      <c r="D1675" s="40"/>
      <c r="E1675" s="41"/>
      <c r="F1675" s="42"/>
      <c r="G1675" s="43"/>
      <c r="H1675" s="41"/>
      <c r="I1675" s="42"/>
      <c r="J1675" s="42"/>
      <c r="K1675" s="42"/>
      <c r="L1675" s="42"/>
      <c r="M1675" s="43"/>
      <c r="N1675" s="44"/>
      <c r="O1675" s="44"/>
      <c r="P1675" s="41"/>
      <c r="Q1675" s="44"/>
      <c r="R1675" s="44"/>
      <c r="S1675" s="44"/>
      <c r="T1675" s="41"/>
      <c r="U1675" s="42"/>
      <c r="V1675" s="43"/>
      <c r="W1675" s="41"/>
      <c r="X1675" s="42"/>
      <c r="Y1675" s="43"/>
      <c r="Z1675" s="44"/>
      <c r="AA1675" s="44"/>
      <c r="AB1675" s="44"/>
      <c r="AC1675" s="43"/>
    </row>
    <row r="1676" spans="1:29" x14ac:dyDescent="0.15">
      <c r="A1676" s="25"/>
      <c r="C1676" s="29" t="s">
        <v>809</v>
      </c>
      <c r="D1676" s="40">
        <v>41.105599999999995</v>
      </c>
      <c r="E1676" s="41">
        <v>50.989600000000003</v>
      </c>
      <c r="F1676" s="42">
        <v>38.223400000000005</v>
      </c>
      <c r="G1676" s="43">
        <v>41.068199999999997</v>
      </c>
      <c r="H1676" s="41">
        <v>48.5</v>
      </c>
      <c r="I1676" s="42">
        <v>32.5</v>
      </c>
      <c r="J1676" s="42">
        <v>31</v>
      </c>
      <c r="K1676" s="42">
        <v>44.25</v>
      </c>
      <c r="L1676" s="42">
        <v>48.5</v>
      </c>
      <c r="M1676" s="43">
        <v>50</v>
      </c>
      <c r="N1676" s="44">
        <v>40.869100000000003</v>
      </c>
      <c r="O1676" s="44">
        <v>41.338799999999999</v>
      </c>
      <c r="P1676" s="41">
        <v>35.871199999999995</v>
      </c>
      <c r="Q1676" s="44">
        <v>44.775999999999996</v>
      </c>
      <c r="R1676" s="44">
        <v>41.6586</v>
      </c>
      <c r="S1676" s="44">
        <v>41.8489</v>
      </c>
      <c r="T1676" s="41">
        <v>40.0884</v>
      </c>
      <c r="U1676" s="42">
        <v>41.593299999999999</v>
      </c>
      <c r="V1676" s="43">
        <v>43.0229</v>
      </c>
      <c r="W1676" s="41">
        <v>42.640799999999999</v>
      </c>
      <c r="X1676" s="42">
        <v>39.521299999999997</v>
      </c>
      <c r="Y1676" s="43">
        <v>41.6158</v>
      </c>
      <c r="Z1676" s="54"/>
      <c r="AA1676" s="54"/>
      <c r="AB1676" s="55"/>
      <c r="AC1676" s="56"/>
    </row>
    <row r="1677" spans="1:29" x14ac:dyDescent="0.15">
      <c r="A1677" s="25"/>
      <c r="C1677" s="29" t="s">
        <v>799</v>
      </c>
      <c r="D1677" s="40">
        <v>19.741900000000001</v>
      </c>
      <c r="E1677" s="41">
        <v>19.599900000000002</v>
      </c>
      <c r="F1677" s="42">
        <v>21.351200000000002</v>
      </c>
      <c r="G1677" s="43">
        <v>18.386500000000002</v>
      </c>
      <c r="H1677" s="41">
        <v>16.25</v>
      </c>
      <c r="I1677" s="42">
        <v>21.5</v>
      </c>
      <c r="J1677" s="42">
        <v>19.25</v>
      </c>
      <c r="K1677" s="42">
        <v>22.75</v>
      </c>
      <c r="L1677" s="42">
        <v>23</v>
      </c>
      <c r="M1677" s="43">
        <v>18</v>
      </c>
      <c r="N1677" s="44">
        <v>20.583299999999998</v>
      </c>
      <c r="O1677" s="44">
        <v>18.912200000000002</v>
      </c>
      <c r="P1677" s="41">
        <v>20.881599999999999</v>
      </c>
      <c r="Q1677" s="44">
        <v>20.0487</v>
      </c>
      <c r="R1677" s="44">
        <v>19.459</v>
      </c>
      <c r="S1677" s="44">
        <v>18.424099999999999</v>
      </c>
      <c r="T1677" s="41">
        <v>19.930300000000003</v>
      </c>
      <c r="U1677" s="42">
        <v>19.4907</v>
      </c>
      <c r="V1677" s="43">
        <v>19.597000000000001</v>
      </c>
      <c r="W1677" s="41">
        <v>17.235099999999999</v>
      </c>
      <c r="X1677" s="42">
        <v>20.490600000000001</v>
      </c>
      <c r="Y1677" s="43">
        <v>20.4693</v>
      </c>
      <c r="Z1677" s="54"/>
      <c r="AA1677" s="54"/>
      <c r="AB1677" s="55"/>
      <c r="AC1677" s="56"/>
    </row>
    <row r="1678" spans="1:29" x14ac:dyDescent="0.15">
      <c r="A1678" s="25"/>
      <c r="C1678" s="29" t="s">
        <v>798</v>
      </c>
      <c r="D1678" s="40">
        <v>21.738599999999998</v>
      </c>
      <c r="E1678" s="41">
        <v>16.862500000000001</v>
      </c>
      <c r="F1678" s="42">
        <v>22.6877</v>
      </c>
      <c r="G1678" s="43">
        <v>22.1602</v>
      </c>
      <c r="H1678" s="41">
        <v>19</v>
      </c>
      <c r="I1678" s="42">
        <v>24</v>
      </c>
      <c r="J1678" s="42">
        <v>31.5</v>
      </c>
      <c r="K1678" s="42">
        <v>19.5</v>
      </c>
      <c r="L1678" s="42">
        <v>16</v>
      </c>
      <c r="M1678" s="43">
        <v>15.5</v>
      </c>
      <c r="N1678" s="44">
        <v>21.817600000000002</v>
      </c>
      <c r="O1678" s="44">
        <v>21.660699999999999</v>
      </c>
      <c r="P1678" s="41">
        <v>23.792899999999999</v>
      </c>
      <c r="Q1678" s="44">
        <v>19.314799999999998</v>
      </c>
      <c r="R1678" s="44">
        <v>22.082799999999999</v>
      </c>
      <c r="S1678" s="44">
        <v>21.7272</v>
      </c>
      <c r="T1678" s="41">
        <v>23.185600000000001</v>
      </c>
      <c r="U1678" s="42">
        <v>20.938000000000002</v>
      </c>
      <c r="V1678" s="43">
        <v>18.901899999999998</v>
      </c>
      <c r="W1678" s="41">
        <v>18.6874</v>
      </c>
      <c r="X1678" s="42">
        <v>22.2424</v>
      </c>
      <c r="Y1678" s="43">
        <v>23.023099999999999</v>
      </c>
      <c r="Z1678" s="54"/>
      <c r="AA1678" s="54"/>
      <c r="AB1678" s="55"/>
      <c r="AC1678" s="56"/>
    </row>
    <row r="1679" spans="1:29" x14ac:dyDescent="0.15">
      <c r="A1679" s="25"/>
      <c r="C1679" s="29" t="s">
        <v>797</v>
      </c>
      <c r="D1679" s="40">
        <v>10.290100000000001</v>
      </c>
      <c r="E1679" s="41">
        <v>6.5606999999999998</v>
      </c>
      <c r="F1679" s="42">
        <v>10.9742</v>
      </c>
      <c r="G1679" s="43">
        <v>10.655299999999999</v>
      </c>
      <c r="H1679" s="41">
        <v>9.75</v>
      </c>
      <c r="I1679" s="42">
        <v>12.25</v>
      </c>
      <c r="J1679" s="42">
        <v>12.25</v>
      </c>
      <c r="K1679" s="42">
        <v>7.2499999999999991</v>
      </c>
      <c r="L1679" s="42">
        <v>7.5</v>
      </c>
      <c r="M1679" s="43">
        <v>10.5</v>
      </c>
      <c r="N1679" s="44">
        <v>9.6504000000000012</v>
      </c>
      <c r="O1679" s="44">
        <v>10.9209</v>
      </c>
      <c r="P1679" s="41">
        <v>10.669499999999999</v>
      </c>
      <c r="Q1679" s="44">
        <v>8.9518000000000004</v>
      </c>
      <c r="R1679" s="44">
        <v>11.433300000000001</v>
      </c>
      <c r="S1679" s="44">
        <v>10.3348</v>
      </c>
      <c r="T1679" s="41">
        <v>9.6213000000000015</v>
      </c>
      <c r="U1679" s="42">
        <v>10.6592</v>
      </c>
      <c r="V1679" s="43">
        <v>11.676499999999999</v>
      </c>
      <c r="W1679" s="41">
        <v>12.1341</v>
      </c>
      <c r="X1679" s="42">
        <v>11.208400000000001</v>
      </c>
      <c r="Y1679" s="43">
        <v>8.4416000000000011</v>
      </c>
      <c r="Z1679" s="54"/>
      <c r="AA1679" s="54"/>
      <c r="AB1679" s="55"/>
      <c r="AC1679" s="56"/>
    </row>
    <row r="1680" spans="1:29" x14ac:dyDescent="0.15">
      <c r="A1680" s="25"/>
      <c r="C1680" s="29" t="s">
        <v>810</v>
      </c>
      <c r="D1680" s="40">
        <v>6.8137000000000008</v>
      </c>
      <c r="E1680" s="41">
        <v>5.9872000000000005</v>
      </c>
      <c r="F1680" s="42">
        <v>6.5696000000000003</v>
      </c>
      <c r="G1680" s="43">
        <v>7.2518000000000002</v>
      </c>
      <c r="H1680" s="41">
        <v>6.25</v>
      </c>
      <c r="I1680" s="42">
        <v>9.25</v>
      </c>
      <c r="J1680" s="42">
        <v>5.75</v>
      </c>
      <c r="K1680" s="42">
        <v>5.75</v>
      </c>
      <c r="L1680" s="42">
        <v>5</v>
      </c>
      <c r="M1680" s="43">
        <v>6</v>
      </c>
      <c r="N1680" s="44">
        <v>6.8806000000000003</v>
      </c>
      <c r="O1680" s="44">
        <v>6.7477999999999998</v>
      </c>
      <c r="P1680" s="41">
        <v>8.7849000000000004</v>
      </c>
      <c r="Q1680" s="44">
        <v>6.2937000000000003</v>
      </c>
      <c r="R1680" s="44">
        <v>5.3664000000000005</v>
      </c>
      <c r="S1680" s="44">
        <v>7.0511000000000008</v>
      </c>
      <c r="T1680" s="41">
        <v>6.6787000000000001</v>
      </c>
      <c r="U1680" s="42">
        <v>7.1682999999999995</v>
      </c>
      <c r="V1680" s="43">
        <v>6.8016999999999994</v>
      </c>
      <c r="W1680" s="41">
        <v>8.9977999999999998</v>
      </c>
      <c r="X1680" s="42">
        <v>6.1547999999999998</v>
      </c>
      <c r="Y1680" s="43">
        <v>6.2017999999999995</v>
      </c>
      <c r="Z1680" s="54"/>
      <c r="AA1680" s="54"/>
      <c r="AB1680" s="55"/>
      <c r="AC1680" s="56"/>
    </row>
    <row r="1681" spans="1:29" x14ac:dyDescent="0.15">
      <c r="A1681" s="25"/>
      <c r="C1681" s="29" t="s">
        <v>545</v>
      </c>
      <c r="D1681" s="40">
        <v>0.31009999999999999</v>
      </c>
      <c r="E1681" s="41">
        <v>0</v>
      </c>
      <c r="F1681" s="42">
        <v>0.19389999999999999</v>
      </c>
      <c r="G1681" s="43">
        <v>0.47800000000000004</v>
      </c>
      <c r="H1681" s="41">
        <v>0.25</v>
      </c>
      <c r="I1681" s="42">
        <v>0.5</v>
      </c>
      <c r="J1681" s="42">
        <v>0.25</v>
      </c>
      <c r="K1681" s="42">
        <v>0.5</v>
      </c>
      <c r="L1681" s="42">
        <v>0</v>
      </c>
      <c r="M1681" s="43">
        <v>0</v>
      </c>
      <c r="N1681" s="44">
        <v>0.19910000000000003</v>
      </c>
      <c r="O1681" s="44">
        <v>0.41949999999999998</v>
      </c>
      <c r="P1681" s="41">
        <v>0</v>
      </c>
      <c r="Q1681" s="44">
        <v>0.61499999999999999</v>
      </c>
      <c r="R1681" s="44">
        <v>0</v>
      </c>
      <c r="S1681" s="44">
        <v>0.6139</v>
      </c>
      <c r="T1681" s="41">
        <v>0.49560000000000004</v>
      </c>
      <c r="U1681" s="42">
        <v>0.15059999999999998</v>
      </c>
      <c r="V1681" s="43">
        <v>0</v>
      </c>
      <c r="W1681" s="41">
        <v>0.30469999999999997</v>
      </c>
      <c r="X1681" s="42">
        <v>0.38240000000000002</v>
      </c>
      <c r="Y1681" s="43">
        <v>0.24840000000000001</v>
      </c>
      <c r="Z1681" s="54"/>
      <c r="AA1681" s="54"/>
      <c r="AB1681" s="55"/>
      <c r="AC1681" s="56"/>
    </row>
    <row r="1682" spans="1:29" x14ac:dyDescent="0.15">
      <c r="A1682" s="26"/>
      <c r="B1682" s="26"/>
      <c r="C1682" s="31" t="s">
        <v>35</v>
      </c>
      <c r="D1682" s="49">
        <f>(D1676*1+D1677*2+D1678*3+D1679*4+D1680*5)/SUM(D1676:D1680)</f>
        <v>2.2172165886413775</v>
      </c>
      <c r="E1682" s="50">
        <f t="shared" ref="E1682:Y1682" si="121">(E1676*1+E1677*2+E1678*3+E1679*4+E1680*5)/SUM(E1676:E1680)</f>
        <v>1.9695589695589697</v>
      </c>
      <c r="F1682" s="51">
        <f t="shared" si="121"/>
        <v>2.2617224798885038</v>
      </c>
      <c r="G1682" s="52">
        <f t="shared" si="121"/>
        <v>2.2427402986274392</v>
      </c>
      <c r="H1682" s="50">
        <f t="shared" si="121"/>
        <v>2.0877192982456139</v>
      </c>
      <c r="I1682" s="51">
        <f t="shared" si="121"/>
        <v>2.4396984924623117</v>
      </c>
      <c r="J1682" s="51">
        <f t="shared" si="121"/>
        <v>2.4235588972431077</v>
      </c>
      <c r="K1682" s="51">
        <f t="shared" si="121"/>
        <v>2.0703517587939699</v>
      </c>
      <c r="L1682" s="51">
        <f t="shared" si="121"/>
        <v>1.9750000000000001</v>
      </c>
      <c r="M1682" s="52">
        <f t="shared" si="121"/>
        <v>2.0449999999999999</v>
      </c>
      <c r="N1682" s="53">
        <f t="shared" si="121"/>
        <v>2.2093275618480774</v>
      </c>
      <c r="O1682" s="53">
        <f t="shared" si="121"/>
        <v>2.2250151636265776</v>
      </c>
      <c r="P1682" s="50">
        <f t="shared" si="121"/>
        <v>2.3561536438463562</v>
      </c>
      <c r="Q1682" s="53">
        <f t="shared" si="121"/>
        <v>2.1139357045831866</v>
      </c>
      <c r="R1682" s="53">
        <f t="shared" si="121"/>
        <v>2.1938998061001938</v>
      </c>
      <c r="S1682" s="53">
        <f t="shared" si="121"/>
        <v>2.2183524657874694</v>
      </c>
      <c r="T1682" s="50">
        <f t="shared" si="121"/>
        <v>2.2248736989255744</v>
      </c>
      <c r="U1682" s="51">
        <f t="shared" si="121"/>
        <v>2.2220141312675579</v>
      </c>
      <c r="V1682" s="52">
        <f t="shared" si="121"/>
        <v>2.1963709999999996</v>
      </c>
      <c r="W1682" s="50">
        <f t="shared" si="121"/>
        <v>2.27391689870726</v>
      </c>
      <c r="X1682" s="51">
        <f t="shared" si="121"/>
        <v>2.2369292543980723</v>
      </c>
      <c r="Y1682" s="52">
        <f t="shared" si="121"/>
        <v>2.1693797392723519</v>
      </c>
      <c r="Z1682" s="54"/>
      <c r="AA1682" s="54"/>
      <c r="AB1682" s="55"/>
      <c r="AC1682" s="56"/>
    </row>
    <row r="1683" spans="1:29" x14ac:dyDescent="0.15">
      <c r="A1683" s="25"/>
      <c r="D1683" s="40"/>
      <c r="E1683" s="41"/>
      <c r="F1683" s="42"/>
      <c r="G1683" s="43"/>
      <c r="H1683" s="41"/>
      <c r="I1683" s="42"/>
      <c r="J1683" s="42"/>
      <c r="K1683" s="42"/>
      <c r="L1683" s="42"/>
      <c r="M1683" s="43"/>
      <c r="N1683" s="44"/>
      <c r="O1683" s="44"/>
      <c r="P1683" s="41"/>
      <c r="Q1683" s="44"/>
      <c r="R1683" s="44"/>
      <c r="S1683" s="44"/>
      <c r="T1683" s="41"/>
      <c r="U1683" s="42"/>
      <c r="V1683" s="43"/>
      <c r="W1683" s="41"/>
      <c r="X1683" s="42"/>
      <c r="Y1683" s="43"/>
      <c r="Z1683" s="44"/>
      <c r="AA1683" s="44"/>
      <c r="AB1683" s="44"/>
      <c r="AC1683" s="43"/>
    </row>
    <row r="1684" spans="1:29" ht="42" x14ac:dyDescent="0.15">
      <c r="A1684" s="25"/>
      <c r="B1684" s="24" t="s">
        <v>479</v>
      </c>
      <c r="C1684" s="30" t="s">
        <v>480</v>
      </c>
      <c r="D1684" s="40"/>
      <c r="E1684" s="41"/>
      <c r="F1684" s="42"/>
      <c r="G1684" s="43"/>
      <c r="H1684" s="41"/>
      <c r="I1684" s="42"/>
      <c r="J1684" s="42"/>
      <c r="K1684" s="42"/>
      <c r="L1684" s="42"/>
      <c r="M1684" s="43"/>
      <c r="N1684" s="44"/>
      <c r="O1684" s="44"/>
      <c r="P1684" s="41"/>
      <c r="Q1684" s="44"/>
      <c r="R1684" s="44"/>
      <c r="S1684" s="44"/>
      <c r="T1684" s="41"/>
      <c r="U1684" s="42"/>
      <c r="V1684" s="43"/>
      <c r="W1684" s="41"/>
      <c r="X1684" s="42"/>
      <c r="Y1684" s="43"/>
      <c r="Z1684" s="44"/>
      <c r="AA1684" s="44"/>
      <c r="AB1684" s="44"/>
      <c r="AC1684" s="43"/>
    </row>
    <row r="1685" spans="1:29" x14ac:dyDescent="0.15">
      <c r="A1685" s="25"/>
      <c r="C1685" s="29" t="s">
        <v>809</v>
      </c>
      <c r="D1685" s="40">
        <v>44.410800000000002</v>
      </c>
      <c r="E1685" s="41">
        <v>56.759599999999999</v>
      </c>
      <c r="F1685" s="42">
        <v>43.436900000000001</v>
      </c>
      <c r="G1685" s="43">
        <v>42.4343</v>
      </c>
      <c r="H1685" s="41">
        <v>53.75</v>
      </c>
      <c r="I1685" s="42">
        <v>36.25</v>
      </c>
      <c r="J1685" s="42">
        <v>34.75</v>
      </c>
      <c r="K1685" s="42">
        <v>43.5</v>
      </c>
      <c r="L1685" s="42">
        <v>51.5</v>
      </c>
      <c r="M1685" s="43">
        <v>45.75</v>
      </c>
      <c r="N1685" s="44">
        <v>45.468899999999998</v>
      </c>
      <c r="O1685" s="44">
        <v>43.367400000000004</v>
      </c>
      <c r="P1685" s="41">
        <v>42.750899999999994</v>
      </c>
      <c r="Q1685" s="44">
        <v>45.825700000000005</v>
      </c>
      <c r="R1685" s="44">
        <v>46.0854</v>
      </c>
      <c r="S1685" s="44">
        <v>42.032499999999999</v>
      </c>
      <c r="T1685" s="41">
        <v>42.904399999999995</v>
      </c>
      <c r="U1685" s="42">
        <v>47.810299999999998</v>
      </c>
      <c r="V1685" s="43">
        <v>44.407999999999994</v>
      </c>
      <c r="W1685" s="41">
        <v>45.127800000000001</v>
      </c>
      <c r="X1685" s="42">
        <v>42.5334</v>
      </c>
      <c r="Y1685" s="43">
        <v>45.779599999999995</v>
      </c>
      <c r="Z1685" s="54"/>
      <c r="AA1685" s="54"/>
      <c r="AB1685" s="55"/>
      <c r="AC1685" s="56"/>
    </row>
    <row r="1686" spans="1:29" x14ac:dyDescent="0.15">
      <c r="A1686" s="25"/>
      <c r="C1686" s="29" t="s">
        <v>799</v>
      </c>
      <c r="D1686" s="40">
        <v>18.496000000000002</v>
      </c>
      <c r="E1686" s="41">
        <v>15.132100000000001</v>
      </c>
      <c r="F1686" s="42">
        <v>19.639599999999998</v>
      </c>
      <c r="G1686" s="43">
        <v>18.318000000000001</v>
      </c>
      <c r="H1686" s="41">
        <v>14.000000000000002</v>
      </c>
      <c r="I1686" s="42">
        <v>20.25</v>
      </c>
      <c r="J1686" s="42">
        <v>17.75</v>
      </c>
      <c r="K1686" s="42">
        <v>21.75</v>
      </c>
      <c r="L1686" s="42">
        <v>23.75</v>
      </c>
      <c r="M1686" s="43">
        <v>19</v>
      </c>
      <c r="N1686" s="44">
        <v>17.535299999999999</v>
      </c>
      <c r="O1686" s="44">
        <v>19.4435</v>
      </c>
      <c r="P1686" s="41">
        <v>20.354299999999999</v>
      </c>
      <c r="Q1686" s="44">
        <v>19.9636</v>
      </c>
      <c r="R1686" s="44">
        <v>18.565799999999999</v>
      </c>
      <c r="S1686" s="44">
        <v>14.488699999999998</v>
      </c>
      <c r="T1686" s="41">
        <v>18.921599999999998</v>
      </c>
      <c r="U1686" s="42">
        <v>17.287700000000001</v>
      </c>
      <c r="V1686" s="43">
        <v>18.781100000000002</v>
      </c>
      <c r="W1686" s="41">
        <v>16.804500000000001</v>
      </c>
      <c r="X1686" s="42">
        <v>20.299800000000001</v>
      </c>
      <c r="Y1686" s="43">
        <v>17.764800000000001</v>
      </c>
      <c r="Z1686" s="54"/>
      <c r="AA1686" s="54"/>
      <c r="AB1686" s="55"/>
      <c r="AC1686" s="56"/>
    </row>
    <row r="1687" spans="1:29" x14ac:dyDescent="0.15">
      <c r="A1687" s="25"/>
      <c r="C1687" s="29" t="s">
        <v>798</v>
      </c>
      <c r="D1687" s="40">
        <v>20.5901</v>
      </c>
      <c r="E1687" s="41">
        <v>15.7554</v>
      </c>
      <c r="F1687" s="42">
        <v>21.097999999999999</v>
      </c>
      <c r="G1687" s="43">
        <v>21.124000000000002</v>
      </c>
      <c r="H1687" s="41">
        <v>17.5</v>
      </c>
      <c r="I1687" s="42">
        <v>24</v>
      </c>
      <c r="J1687" s="42">
        <v>29.25</v>
      </c>
      <c r="K1687" s="42">
        <v>19.75</v>
      </c>
      <c r="L1687" s="42">
        <v>12</v>
      </c>
      <c r="M1687" s="43">
        <v>17.25</v>
      </c>
      <c r="N1687" s="44">
        <v>19.513999999999999</v>
      </c>
      <c r="O1687" s="44">
        <v>21.651300000000003</v>
      </c>
      <c r="P1687" s="41">
        <v>22.6022</v>
      </c>
      <c r="Q1687" s="44">
        <v>17.2178</v>
      </c>
      <c r="R1687" s="44">
        <v>22.098300000000002</v>
      </c>
      <c r="S1687" s="44">
        <v>21.4727</v>
      </c>
      <c r="T1687" s="41">
        <v>21.076499999999999</v>
      </c>
      <c r="U1687" s="42">
        <v>21.124100000000002</v>
      </c>
      <c r="V1687" s="43">
        <v>18.797699999999999</v>
      </c>
      <c r="W1687" s="41">
        <v>20.206900000000001</v>
      </c>
      <c r="X1687" s="42">
        <v>20.875799999999998</v>
      </c>
      <c r="Y1687" s="43">
        <v>20.517199999999999</v>
      </c>
      <c r="Z1687" s="54"/>
      <c r="AA1687" s="54"/>
      <c r="AB1687" s="55"/>
      <c r="AC1687" s="56"/>
    </row>
    <row r="1688" spans="1:29" x14ac:dyDescent="0.15">
      <c r="A1688" s="25"/>
      <c r="C1688" s="29" t="s">
        <v>797</v>
      </c>
      <c r="D1688" s="40">
        <v>8.9028999999999989</v>
      </c>
      <c r="E1688" s="41">
        <v>6.0956999999999999</v>
      </c>
      <c r="F1688" s="42">
        <v>9.0617999999999999</v>
      </c>
      <c r="G1688" s="43">
        <v>9.4774999999999991</v>
      </c>
      <c r="H1688" s="41">
        <v>9</v>
      </c>
      <c r="I1688" s="42">
        <v>9.5</v>
      </c>
      <c r="J1688" s="42">
        <v>10.5</v>
      </c>
      <c r="K1688" s="42">
        <v>6.75</v>
      </c>
      <c r="L1688" s="42">
        <v>6.75</v>
      </c>
      <c r="M1688" s="43">
        <v>10.75</v>
      </c>
      <c r="N1688" s="44">
        <v>10.6755</v>
      </c>
      <c r="O1688" s="44">
        <v>7.1547999999999998</v>
      </c>
      <c r="P1688" s="41">
        <v>8.6811000000000007</v>
      </c>
      <c r="Q1688" s="44">
        <v>9.0743000000000009</v>
      </c>
      <c r="R1688" s="44">
        <v>7.1457000000000006</v>
      </c>
      <c r="S1688" s="44">
        <v>10.881499999999999</v>
      </c>
      <c r="T1688" s="41">
        <v>7.8728000000000007</v>
      </c>
      <c r="U1688" s="42">
        <v>8.479000000000001</v>
      </c>
      <c r="V1688" s="43">
        <v>12.109399999999999</v>
      </c>
      <c r="W1688" s="41">
        <v>12.056799999999999</v>
      </c>
      <c r="X1688" s="42">
        <v>9.6518000000000015</v>
      </c>
      <c r="Y1688" s="43">
        <v>6.4396999999999993</v>
      </c>
      <c r="Z1688" s="54"/>
      <c r="AA1688" s="54"/>
      <c r="AB1688" s="55"/>
      <c r="AC1688" s="56"/>
    </row>
    <row r="1689" spans="1:29" x14ac:dyDescent="0.15">
      <c r="A1689" s="25"/>
      <c r="C1689" s="29" t="s">
        <v>810</v>
      </c>
      <c r="D1689" s="40">
        <v>6.3711000000000002</v>
      </c>
      <c r="E1689" s="41">
        <v>4.7932000000000006</v>
      </c>
      <c r="F1689" s="42">
        <v>5.3635999999999999</v>
      </c>
      <c r="G1689" s="43">
        <v>7.6013000000000002</v>
      </c>
      <c r="H1689" s="41">
        <v>4.75</v>
      </c>
      <c r="I1689" s="42">
        <v>8.5</v>
      </c>
      <c r="J1689" s="42">
        <v>6.25</v>
      </c>
      <c r="K1689" s="42">
        <v>6.75</v>
      </c>
      <c r="L1689" s="42">
        <v>5</v>
      </c>
      <c r="M1689" s="43">
        <v>7.2499999999999991</v>
      </c>
      <c r="N1689" s="44">
        <v>6.0091000000000001</v>
      </c>
      <c r="O1689" s="44">
        <v>6.7280000000000006</v>
      </c>
      <c r="P1689" s="41">
        <v>5.0343999999999998</v>
      </c>
      <c r="Q1689" s="44">
        <v>6.5100000000000007</v>
      </c>
      <c r="R1689" s="44">
        <v>5.2458</v>
      </c>
      <c r="S1689" s="44">
        <v>9.0867000000000004</v>
      </c>
      <c r="T1689" s="41">
        <v>7.4295</v>
      </c>
      <c r="U1689" s="42">
        <v>4.4494999999999996</v>
      </c>
      <c r="V1689" s="43">
        <v>5.7374999999999998</v>
      </c>
      <c r="W1689" s="41">
        <v>5.3765999999999998</v>
      </c>
      <c r="X1689" s="42">
        <v>5.4894999999999996</v>
      </c>
      <c r="Y1689" s="43">
        <v>7.8097000000000003</v>
      </c>
      <c r="Z1689" s="54"/>
      <c r="AA1689" s="54"/>
      <c r="AB1689" s="55"/>
      <c r="AC1689" s="56"/>
    </row>
    <row r="1690" spans="1:29" x14ac:dyDescent="0.15">
      <c r="A1690" s="25"/>
      <c r="C1690" s="29" t="s">
        <v>545</v>
      </c>
      <c r="D1690" s="40">
        <v>1.2291000000000001</v>
      </c>
      <c r="E1690" s="41">
        <v>1.464</v>
      </c>
      <c r="F1690" s="42">
        <v>1.4000999999999999</v>
      </c>
      <c r="G1690" s="43">
        <v>1.0448999999999999</v>
      </c>
      <c r="H1690" s="41">
        <v>1</v>
      </c>
      <c r="I1690" s="42">
        <v>1.5</v>
      </c>
      <c r="J1690" s="42">
        <v>1.5</v>
      </c>
      <c r="K1690" s="42">
        <v>1.5</v>
      </c>
      <c r="L1690" s="42">
        <v>1</v>
      </c>
      <c r="M1690" s="43">
        <v>0</v>
      </c>
      <c r="N1690" s="44">
        <v>0.7972999999999999</v>
      </c>
      <c r="O1690" s="44">
        <v>1.6549999999999998</v>
      </c>
      <c r="P1690" s="41">
        <v>0.57710000000000006</v>
      </c>
      <c r="Q1690" s="44">
        <v>1.4085999999999999</v>
      </c>
      <c r="R1690" s="44">
        <v>0.85899999999999999</v>
      </c>
      <c r="S1690" s="44">
        <v>2.0379</v>
      </c>
      <c r="T1690" s="41">
        <v>1.7953000000000001</v>
      </c>
      <c r="U1690" s="42">
        <v>0.84930000000000005</v>
      </c>
      <c r="V1690" s="43">
        <v>0.16639999999999999</v>
      </c>
      <c r="W1690" s="41">
        <v>0.4274</v>
      </c>
      <c r="X1690" s="42">
        <v>1.1497999999999999</v>
      </c>
      <c r="Y1690" s="43">
        <v>1.6889999999999998</v>
      </c>
      <c r="Z1690" s="54"/>
      <c r="AA1690" s="54"/>
      <c r="AB1690" s="55"/>
      <c r="AC1690" s="56"/>
    </row>
    <row r="1691" spans="1:29" x14ac:dyDescent="0.15">
      <c r="A1691" s="26"/>
      <c r="B1691" s="26"/>
      <c r="C1691" s="31" t="s">
        <v>35</v>
      </c>
      <c r="D1691" s="49">
        <f>(D1685*1+D1686*2+D1687*3+D1688*4+D1689*5)/SUM(D1685:D1689)</f>
        <v>2.132613958159741</v>
      </c>
      <c r="E1691" s="50">
        <f t="shared" ref="E1691:Y1691" si="122">(E1685*1+E1686*2+E1687*3+E1688*4+E1689*5)/SUM(E1685:E1689)</f>
        <v>1.8535235852886258</v>
      </c>
      <c r="F1691" s="51">
        <f t="shared" si="122"/>
        <v>2.1204412986220063</v>
      </c>
      <c r="G1691" s="52">
        <f t="shared" si="122"/>
        <v>2.2066452360717137</v>
      </c>
      <c r="H1691" s="50">
        <f t="shared" si="122"/>
        <v>1.9595959595959596</v>
      </c>
      <c r="I1691" s="51">
        <f t="shared" si="122"/>
        <v>2.3274111675126905</v>
      </c>
      <c r="J1691" s="51">
        <f t="shared" si="122"/>
        <v>2.3477157360406093</v>
      </c>
      <c r="K1691" s="51">
        <f t="shared" si="122"/>
        <v>2.1015228426395938</v>
      </c>
      <c r="L1691" s="51">
        <f t="shared" si="122"/>
        <v>1.8888888888888888</v>
      </c>
      <c r="M1691" s="52">
        <f t="shared" si="122"/>
        <v>2.1475</v>
      </c>
      <c r="N1691" s="53">
        <f t="shared" si="122"/>
        <v>2.1353127129476186</v>
      </c>
      <c r="O1691" s="53">
        <f t="shared" si="122"/>
        <v>2.1299252631043779</v>
      </c>
      <c r="P1691" s="50">
        <f t="shared" si="122"/>
        <v>2.1238819225751815</v>
      </c>
      <c r="Q1691" s="53">
        <f t="shared" si="122"/>
        <v>2.0920029536044726</v>
      </c>
      <c r="R1691" s="53">
        <f t="shared" si="122"/>
        <v>2.060940478712137</v>
      </c>
      <c r="S1691" s="53">
        <f t="shared" si="122"/>
        <v>2.2905542041258817</v>
      </c>
      <c r="T1691" s="50">
        <f t="shared" si="122"/>
        <v>2.1650245201863862</v>
      </c>
      <c r="U1691" s="51">
        <f t="shared" si="122"/>
        <v>2.0365131426335292</v>
      </c>
      <c r="V1691" s="52">
        <f t="shared" si="122"/>
        <v>2.1584735414995144</v>
      </c>
      <c r="W1691" s="50">
        <f t="shared" si="122"/>
        <v>2.1538826946368781</v>
      </c>
      <c r="X1691" s="51">
        <f t="shared" si="122"/>
        <v>2.1427866177442052</v>
      </c>
      <c r="Y1691" s="52">
        <f t="shared" si="122"/>
        <v>2.1123587391034571</v>
      </c>
      <c r="Z1691" s="54"/>
      <c r="AA1691" s="54"/>
      <c r="AB1691" s="55"/>
      <c r="AC1691" s="56"/>
    </row>
    <row r="1692" spans="1:29" x14ac:dyDescent="0.15">
      <c r="A1692" s="25"/>
      <c r="D1692" s="40"/>
      <c r="E1692" s="41"/>
      <c r="F1692" s="42"/>
      <c r="G1692" s="43"/>
      <c r="H1692" s="41"/>
      <c r="I1692" s="42"/>
      <c r="J1692" s="42"/>
      <c r="K1692" s="42"/>
      <c r="L1692" s="42"/>
      <c r="M1692" s="43"/>
      <c r="N1692" s="44"/>
      <c r="O1692" s="44"/>
      <c r="P1692" s="41"/>
      <c r="Q1692" s="44"/>
      <c r="R1692" s="44"/>
      <c r="S1692" s="44"/>
      <c r="T1692" s="41"/>
      <c r="U1692" s="42"/>
      <c r="V1692" s="43"/>
      <c r="W1692" s="41"/>
      <c r="X1692" s="42"/>
      <c r="Y1692" s="43"/>
      <c r="Z1692" s="44"/>
      <c r="AA1692" s="44"/>
      <c r="AB1692" s="44"/>
      <c r="AC1692" s="43"/>
    </row>
    <row r="1693" spans="1:29" ht="42" x14ac:dyDescent="0.15">
      <c r="A1693" s="25"/>
      <c r="B1693" s="24" t="s">
        <v>481</v>
      </c>
      <c r="C1693" s="30" t="s">
        <v>482</v>
      </c>
      <c r="D1693" s="40"/>
      <c r="E1693" s="41"/>
      <c r="F1693" s="42"/>
      <c r="G1693" s="43"/>
      <c r="H1693" s="41"/>
      <c r="I1693" s="42"/>
      <c r="J1693" s="42"/>
      <c r="K1693" s="42"/>
      <c r="L1693" s="42"/>
      <c r="M1693" s="43"/>
      <c r="N1693" s="44"/>
      <c r="O1693" s="44"/>
      <c r="P1693" s="41"/>
      <c r="Q1693" s="44"/>
      <c r="R1693" s="44"/>
      <c r="S1693" s="44"/>
      <c r="T1693" s="41"/>
      <c r="U1693" s="42"/>
      <c r="V1693" s="43"/>
      <c r="W1693" s="41"/>
      <c r="X1693" s="42"/>
      <c r="Y1693" s="43"/>
      <c r="Z1693" s="44"/>
      <c r="AA1693" s="44"/>
      <c r="AB1693" s="44"/>
      <c r="AC1693" s="43"/>
    </row>
    <row r="1694" spans="1:29" x14ac:dyDescent="0.15">
      <c r="A1694" s="25"/>
      <c r="C1694" s="29" t="s">
        <v>294</v>
      </c>
      <c r="D1694" s="40">
        <v>5.9088000000000003</v>
      </c>
      <c r="E1694" s="41">
        <v>9.0031999999999996</v>
      </c>
      <c r="F1694" s="42">
        <v>3.6860999999999997</v>
      </c>
      <c r="G1694" s="43">
        <v>7.0659000000000001</v>
      </c>
      <c r="H1694" s="41">
        <v>6.75</v>
      </c>
      <c r="I1694" s="42">
        <v>7.2499999999999991</v>
      </c>
      <c r="J1694" s="42">
        <v>6.75</v>
      </c>
      <c r="K1694" s="42">
        <v>4.5</v>
      </c>
      <c r="L1694" s="42">
        <v>1.7500000000000002</v>
      </c>
      <c r="M1694" s="43">
        <v>3</v>
      </c>
      <c r="N1694" s="44">
        <v>5.9289000000000005</v>
      </c>
      <c r="O1694" s="44">
        <v>5.8889999999999993</v>
      </c>
      <c r="P1694" s="41">
        <v>3.9794999999999998</v>
      </c>
      <c r="Q1694" s="44">
        <v>6.0918999999999999</v>
      </c>
      <c r="R1694" s="44">
        <v>6.1962999999999999</v>
      </c>
      <c r="S1694" s="44">
        <v>6.8239999999999998</v>
      </c>
      <c r="T1694" s="41">
        <v>6.4033000000000007</v>
      </c>
      <c r="U1694" s="42">
        <v>4.2328999999999999</v>
      </c>
      <c r="V1694" s="43">
        <v>6.4834000000000005</v>
      </c>
      <c r="W1694" s="41">
        <v>4.2927</v>
      </c>
      <c r="X1694" s="42">
        <v>6.7334000000000005</v>
      </c>
      <c r="Y1694" s="43">
        <v>6.1274000000000006</v>
      </c>
      <c r="Z1694" s="54"/>
      <c r="AA1694" s="54"/>
      <c r="AB1694" s="55"/>
      <c r="AC1694" s="56"/>
    </row>
    <row r="1695" spans="1:29" x14ac:dyDescent="0.15">
      <c r="A1695" s="25"/>
      <c r="C1695" s="29">
        <v>2</v>
      </c>
      <c r="D1695" s="40">
        <v>3.9525999999999999</v>
      </c>
      <c r="E1695" s="41">
        <v>5.8005000000000004</v>
      </c>
      <c r="F1695" s="42">
        <v>4.6346999999999996</v>
      </c>
      <c r="G1695" s="43">
        <v>2.931</v>
      </c>
      <c r="H1695" s="41">
        <v>2.25</v>
      </c>
      <c r="I1695" s="42">
        <v>3.75</v>
      </c>
      <c r="J1695" s="42">
        <v>6</v>
      </c>
      <c r="K1695" s="42">
        <v>3.5000000000000004</v>
      </c>
      <c r="L1695" s="42">
        <v>5.25</v>
      </c>
      <c r="M1695" s="43">
        <v>9</v>
      </c>
      <c r="N1695" s="44">
        <v>3.4776000000000002</v>
      </c>
      <c r="O1695" s="44">
        <v>4.4210000000000003</v>
      </c>
      <c r="P1695" s="41">
        <v>4.5301999999999998</v>
      </c>
      <c r="Q1695" s="44">
        <v>4.4081999999999999</v>
      </c>
      <c r="R1695" s="44">
        <v>4.1178999999999997</v>
      </c>
      <c r="S1695" s="44">
        <v>2.4699999999999998</v>
      </c>
      <c r="T1695" s="41">
        <v>3.8807</v>
      </c>
      <c r="U1695" s="42">
        <v>4.9729000000000001</v>
      </c>
      <c r="V1695" s="43">
        <v>3.0284</v>
      </c>
      <c r="W1695" s="41">
        <v>3.6989000000000001</v>
      </c>
      <c r="X1695" s="42">
        <v>3.5000999999999998</v>
      </c>
      <c r="Y1695" s="43">
        <v>4.3694999999999995</v>
      </c>
      <c r="Z1695" s="54"/>
      <c r="AA1695" s="54"/>
      <c r="AB1695" s="55"/>
      <c r="AC1695" s="56"/>
    </row>
    <row r="1696" spans="1:29" x14ac:dyDescent="0.15">
      <c r="A1696" s="25"/>
      <c r="C1696" s="29">
        <v>3</v>
      </c>
      <c r="D1696" s="40">
        <v>11.114799999999999</v>
      </c>
      <c r="E1696" s="41">
        <v>10.464</v>
      </c>
      <c r="F1696" s="42">
        <v>12.085700000000001</v>
      </c>
      <c r="G1696" s="43">
        <v>10.406000000000001</v>
      </c>
      <c r="H1696" s="41">
        <v>11</v>
      </c>
      <c r="I1696" s="42">
        <v>10.5</v>
      </c>
      <c r="J1696" s="42">
        <v>16</v>
      </c>
      <c r="K1696" s="42">
        <v>8</v>
      </c>
      <c r="L1696" s="42">
        <v>10.25</v>
      </c>
      <c r="M1696" s="43">
        <v>10.5</v>
      </c>
      <c r="N1696" s="44">
        <v>10.803100000000001</v>
      </c>
      <c r="O1696" s="44">
        <v>11.4222</v>
      </c>
      <c r="P1696" s="41">
        <v>10.609300000000001</v>
      </c>
      <c r="Q1696" s="44">
        <v>10.4405</v>
      </c>
      <c r="R1696" s="44">
        <v>12.811</v>
      </c>
      <c r="S1696" s="44">
        <v>10.5274</v>
      </c>
      <c r="T1696" s="41">
        <v>10.5311</v>
      </c>
      <c r="U1696" s="42">
        <v>13.610200000000001</v>
      </c>
      <c r="V1696" s="43">
        <v>9.9315999999999995</v>
      </c>
      <c r="W1696" s="41">
        <v>8.6965000000000003</v>
      </c>
      <c r="X1696" s="42">
        <v>12.881799999999998</v>
      </c>
      <c r="Y1696" s="43">
        <v>10.965</v>
      </c>
      <c r="Z1696" s="54"/>
      <c r="AA1696" s="54"/>
      <c r="AB1696" s="55"/>
      <c r="AC1696" s="56"/>
    </row>
    <row r="1697" spans="1:29" x14ac:dyDescent="0.15">
      <c r="A1697" s="25"/>
      <c r="C1697" s="29">
        <v>4</v>
      </c>
      <c r="D1697" s="40">
        <v>18.332100000000001</v>
      </c>
      <c r="E1697" s="41">
        <v>15.130099999999999</v>
      </c>
      <c r="F1697" s="42">
        <v>19.207000000000001</v>
      </c>
      <c r="G1697" s="43">
        <v>18.480399999999999</v>
      </c>
      <c r="H1697" s="41">
        <v>15.25</v>
      </c>
      <c r="I1697" s="42">
        <v>21.5</v>
      </c>
      <c r="J1697" s="42">
        <v>23.25</v>
      </c>
      <c r="K1697" s="42">
        <v>18</v>
      </c>
      <c r="L1697" s="42">
        <v>14.75</v>
      </c>
      <c r="M1697" s="43">
        <v>13.750000000000002</v>
      </c>
      <c r="N1697" s="44">
        <v>18.909000000000002</v>
      </c>
      <c r="O1697" s="44">
        <v>17.763100000000001</v>
      </c>
      <c r="P1697" s="41">
        <v>18.564800000000002</v>
      </c>
      <c r="Q1697" s="44">
        <v>18.163599999999999</v>
      </c>
      <c r="R1697" s="44">
        <v>16.128299999999999</v>
      </c>
      <c r="S1697" s="44">
        <v>21.057000000000002</v>
      </c>
      <c r="T1697" s="41">
        <v>17.850300000000001</v>
      </c>
      <c r="U1697" s="42">
        <v>18.883299999999998</v>
      </c>
      <c r="V1697" s="43">
        <v>19.055399999999999</v>
      </c>
      <c r="W1697" s="41">
        <v>21.575600000000001</v>
      </c>
      <c r="X1697" s="42">
        <v>18.029700000000002</v>
      </c>
      <c r="Y1697" s="43">
        <v>16.784800000000001</v>
      </c>
      <c r="Z1697" s="54"/>
      <c r="AA1697" s="54"/>
      <c r="AB1697" s="55"/>
      <c r="AC1697" s="56"/>
    </row>
    <row r="1698" spans="1:29" x14ac:dyDescent="0.15">
      <c r="A1698" s="25"/>
      <c r="C1698" s="29" t="s">
        <v>295</v>
      </c>
      <c r="D1698" s="40">
        <v>60.487199999999994</v>
      </c>
      <c r="E1698" s="41">
        <v>59.346400000000003</v>
      </c>
      <c r="F1698" s="42">
        <v>60.015700000000002</v>
      </c>
      <c r="G1698" s="43">
        <v>61.058399999999999</v>
      </c>
      <c r="H1698" s="41">
        <v>64.5</v>
      </c>
      <c r="I1698" s="42">
        <v>56.75</v>
      </c>
      <c r="J1698" s="42">
        <v>48</v>
      </c>
      <c r="K1698" s="42">
        <v>65.5</v>
      </c>
      <c r="L1698" s="42">
        <v>68</v>
      </c>
      <c r="M1698" s="43">
        <v>63.749999999999993</v>
      </c>
      <c r="N1698" s="44">
        <v>60.767099999999999</v>
      </c>
      <c r="O1698" s="44">
        <v>60.211199999999998</v>
      </c>
      <c r="P1698" s="41">
        <v>62.316200000000002</v>
      </c>
      <c r="Q1698" s="44">
        <v>60.796799999999998</v>
      </c>
      <c r="R1698" s="44">
        <v>60.317</v>
      </c>
      <c r="S1698" s="44">
        <v>58.798700000000004</v>
      </c>
      <c r="T1698" s="41">
        <v>61.105299999999993</v>
      </c>
      <c r="U1698" s="42">
        <v>57.9696</v>
      </c>
      <c r="V1698" s="43">
        <v>61.501199999999997</v>
      </c>
      <c r="W1698" s="41">
        <v>61.736400000000003</v>
      </c>
      <c r="X1698" s="42">
        <v>58.376600000000003</v>
      </c>
      <c r="Y1698" s="43">
        <v>61.682000000000002</v>
      </c>
      <c r="Z1698" s="54"/>
      <c r="AA1698" s="54"/>
      <c r="AB1698" s="55"/>
      <c r="AC1698" s="56"/>
    </row>
    <row r="1699" spans="1:29" x14ac:dyDescent="0.15">
      <c r="A1699" s="25"/>
      <c r="C1699" s="29" t="s">
        <v>545</v>
      </c>
      <c r="D1699" s="40">
        <v>0.20449999999999999</v>
      </c>
      <c r="E1699" s="41">
        <v>0.25579999999999997</v>
      </c>
      <c r="F1699" s="42">
        <v>0.37080000000000002</v>
      </c>
      <c r="G1699" s="43">
        <v>5.8200000000000002E-2</v>
      </c>
      <c r="H1699" s="41">
        <v>0.25</v>
      </c>
      <c r="I1699" s="42">
        <v>0.25</v>
      </c>
      <c r="J1699" s="42">
        <v>0</v>
      </c>
      <c r="K1699" s="42">
        <v>0.5</v>
      </c>
      <c r="L1699" s="42">
        <v>0</v>
      </c>
      <c r="M1699" s="43">
        <v>0</v>
      </c>
      <c r="N1699" s="44">
        <v>0.1142</v>
      </c>
      <c r="O1699" s="44">
        <v>0.29339999999999999</v>
      </c>
      <c r="P1699" s="41">
        <v>0</v>
      </c>
      <c r="Q1699" s="44">
        <v>9.9000000000000005E-2</v>
      </c>
      <c r="R1699" s="44">
        <v>0.42949999999999999</v>
      </c>
      <c r="S1699" s="44">
        <v>0.32290000000000002</v>
      </c>
      <c r="T1699" s="41">
        <v>0.2293</v>
      </c>
      <c r="U1699" s="42">
        <v>0.33100000000000002</v>
      </c>
      <c r="V1699" s="43">
        <v>0</v>
      </c>
      <c r="W1699" s="41">
        <v>0</v>
      </c>
      <c r="X1699" s="42">
        <v>0.47850000000000004</v>
      </c>
      <c r="Y1699" s="43">
        <v>7.1300000000000002E-2</v>
      </c>
      <c r="Z1699" s="54"/>
      <c r="AA1699" s="54"/>
      <c r="AB1699" s="55"/>
      <c r="AC1699" s="56"/>
    </row>
    <row r="1700" spans="1:29" x14ac:dyDescent="0.15">
      <c r="A1700" s="26"/>
      <c r="B1700" s="26"/>
      <c r="C1700" s="31" t="s">
        <v>35</v>
      </c>
      <c r="D1700" s="49">
        <f>(D1694*1+D1695*2+D1696*3+D1697*4+D1698*5)/SUM(D1694:D1698)</f>
        <v>4.2378944942407211</v>
      </c>
      <c r="E1700" s="50">
        <f t="shared" ref="E1700:Y1700" si="123">(E1694*1+E1695*2+E1696*3+E1697*4+E1698*5)/SUM(E1694:E1698)</f>
        <v>4.1029814264889586</v>
      </c>
      <c r="F1700" s="51">
        <f t="shared" si="123"/>
        <v>4.2770503025217508</v>
      </c>
      <c r="G1700" s="52">
        <f t="shared" si="123"/>
        <v>4.2360646256767698</v>
      </c>
      <c r="H1700" s="50">
        <f t="shared" si="123"/>
        <v>4.2882205513784459</v>
      </c>
      <c r="I1700" s="51">
        <f t="shared" si="123"/>
        <v>4.170426065162907</v>
      </c>
      <c r="J1700" s="51">
        <f t="shared" si="123"/>
        <v>3.9975000000000001</v>
      </c>
      <c r="K1700" s="51">
        <f t="shared" si="123"/>
        <v>4.3718592964824117</v>
      </c>
      <c r="L1700" s="51">
        <f t="shared" si="123"/>
        <v>4.42</v>
      </c>
      <c r="M1700" s="52">
        <f t="shared" si="123"/>
        <v>4.2624999999999993</v>
      </c>
      <c r="N1700" s="53">
        <f t="shared" si="123"/>
        <v>4.2525096184939386</v>
      </c>
      <c r="O1700" s="53">
        <f t="shared" si="123"/>
        <v>4.2234558428989084</v>
      </c>
      <c r="P1700" s="50">
        <f t="shared" si="123"/>
        <v>4.30708</v>
      </c>
      <c r="Q1700" s="53">
        <f t="shared" si="123"/>
        <v>4.2328725438183801</v>
      </c>
      <c r="R1700" s="53">
        <f t="shared" si="123"/>
        <v>4.2077050933760498</v>
      </c>
      <c r="S1700" s="53">
        <f t="shared" si="123"/>
        <v>4.2293335179293949</v>
      </c>
      <c r="T1700" s="50">
        <f t="shared" si="123"/>
        <v>4.2365714583540051</v>
      </c>
      <c r="U1700" s="51">
        <f t="shared" si="123"/>
        <v>4.2178703687910666</v>
      </c>
      <c r="V1700" s="52">
        <f t="shared" si="123"/>
        <v>4.2606259999999994</v>
      </c>
      <c r="W1700" s="50">
        <f t="shared" si="123"/>
        <v>4.3276396723603279</v>
      </c>
      <c r="X1700" s="51">
        <f t="shared" si="123"/>
        <v>4.1838234111991772</v>
      </c>
      <c r="Y1700" s="52">
        <f t="shared" si="123"/>
        <v>4.2361263580933208</v>
      </c>
      <c r="Z1700" s="54"/>
      <c r="AA1700" s="54"/>
      <c r="AB1700" s="55"/>
      <c r="AC1700" s="56"/>
    </row>
    <row r="1701" spans="1:29" x14ac:dyDescent="0.15">
      <c r="A1701" s="25"/>
      <c r="D1701" s="40"/>
      <c r="E1701" s="41"/>
      <c r="F1701" s="42"/>
      <c r="G1701" s="43"/>
      <c r="H1701" s="41"/>
      <c r="I1701" s="42"/>
      <c r="J1701" s="42"/>
      <c r="K1701" s="42"/>
      <c r="L1701" s="42"/>
      <c r="M1701" s="43"/>
      <c r="N1701" s="44"/>
      <c r="O1701" s="44"/>
      <c r="P1701" s="41"/>
      <c r="Q1701" s="44"/>
      <c r="R1701" s="44"/>
      <c r="S1701" s="44"/>
      <c r="T1701" s="41"/>
      <c r="U1701" s="42"/>
      <c r="V1701" s="43"/>
      <c r="W1701" s="41"/>
      <c r="X1701" s="42"/>
      <c r="Y1701" s="43"/>
      <c r="Z1701" s="44"/>
      <c r="AA1701" s="44"/>
      <c r="AB1701" s="44"/>
      <c r="AC1701" s="43"/>
    </row>
    <row r="1702" spans="1:29" ht="56" x14ac:dyDescent="0.15">
      <c r="A1702" s="25"/>
      <c r="B1702" s="24" t="s">
        <v>483</v>
      </c>
      <c r="C1702" s="30" t="s">
        <v>484</v>
      </c>
      <c r="D1702" s="40"/>
      <c r="E1702" s="41"/>
      <c r="F1702" s="42"/>
      <c r="G1702" s="43"/>
      <c r="H1702" s="41"/>
      <c r="I1702" s="42"/>
      <c r="J1702" s="42"/>
      <c r="K1702" s="42"/>
      <c r="L1702" s="42"/>
      <c r="M1702" s="43"/>
      <c r="N1702" s="44"/>
      <c r="O1702" s="44"/>
      <c r="P1702" s="41"/>
      <c r="Q1702" s="44"/>
      <c r="R1702" s="44"/>
      <c r="S1702" s="44"/>
      <c r="T1702" s="41"/>
      <c r="U1702" s="42"/>
      <c r="V1702" s="43"/>
      <c r="W1702" s="41"/>
      <c r="X1702" s="42"/>
      <c r="Y1702" s="43"/>
      <c r="Z1702" s="44"/>
      <c r="AA1702" s="44"/>
      <c r="AB1702" s="44"/>
      <c r="AC1702" s="43"/>
    </row>
    <row r="1703" spans="1:29" x14ac:dyDescent="0.15">
      <c r="A1703" s="25"/>
      <c r="C1703" s="29" t="s">
        <v>294</v>
      </c>
      <c r="D1703" s="40">
        <v>4.5678999999999998</v>
      </c>
      <c r="E1703" s="41">
        <v>6.5698999999999996</v>
      </c>
      <c r="F1703" s="42">
        <v>3.1608999999999998</v>
      </c>
      <c r="G1703" s="43">
        <v>5.2967000000000004</v>
      </c>
      <c r="H1703" s="41">
        <v>4.25</v>
      </c>
      <c r="I1703" s="42">
        <v>6.5</v>
      </c>
      <c r="J1703" s="42">
        <v>5.5</v>
      </c>
      <c r="K1703" s="42">
        <v>3.5000000000000004</v>
      </c>
      <c r="L1703" s="42">
        <v>1.25</v>
      </c>
      <c r="M1703" s="43">
        <v>2.75</v>
      </c>
      <c r="N1703" s="44">
        <v>4.3353000000000002</v>
      </c>
      <c r="O1703" s="44">
        <v>4.7972999999999999</v>
      </c>
      <c r="P1703" s="41">
        <v>2.3439999999999999</v>
      </c>
      <c r="Q1703" s="44">
        <v>5.1841999999999997</v>
      </c>
      <c r="R1703" s="44">
        <v>5.9471000000000007</v>
      </c>
      <c r="S1703" s="44">
        <v>4.4722999999999997</v>
      </c>
      <c r="T1703" s="41">
        <v>5.0415999999999999</v>
      </c>
      <c r="U1703" s="42">
        <v>3.5927000000000002</v>
      </c>
      <c r="V1703" s="43">
        <v>4.4179000000000004</v>
      </c>
      <c r="W1703" s="41">
        <v>3.8059000000000003</v>
      </c>
      <c r="X1703" s="42">
        <v>5.2756999999999996</v>
      </c>
      <c r="Y1703" s="43">
        <v>4.3886000000000003</v>
      </c>
      <c r="Z1703" s="54"/>
      <c r="AA1703" s="54"/>
      <c r="AB1703" s="55"/>
      <c r="AC1703" s="56"/>
    </row>
    <row r="1704" spans="1:29" x14ac:dyDescent="0.15">
      <c r="A1704" s="25"/>
      <c r="C1704" s="29">
        <v>2</v>
      </c>
      <c r="D1704" s="40">
        <v>5.4552999999999994</v>
      </c>
      <c r="E1704" s="41">
        <v>8.8629999999999995</v>
      </c>
      <c r="F1704" s="42">
        <v>5.1194999999999995</v>
      </c>
      <c r="G1704" s="43">
        <v>4.7775999999999996</v>
      </c>
      <c r="H1704" s="41">
        <v>4.25</v>
      </c>
      <c r="I1704" s="42">
        <v>5.75</v>
      </c>
      <c r="J1704" s="42">
        <v>6.5</v>
      </c>
      <c r="K1704" s="42">
        <v>4</v>
      </c>
      <c r="L1704" s="42">
        <v>6.25</v>
      </c>
      <c r="M1704" s="43">
        <v>11</v>
      </c>
      <c r="N1704" s="44">
        <v>4.4176000000000002</v>
      </c>
      <c r="O1704" s="44">
        <v>6.4785999999999992</v>
      </c>
      <c r="P1704" s="41">
        <v>6.8458000000000006</v>
      </c>
      <c r="Q1704" s="44">
        <v>4.9583000000000004</v>
      </c>
      <c r="R1704" s="44">
        <v>6.1171999999999995</v>
      </c>
      <c r="S1704" s="44">
        <v>3.7806999999999999</v>
      </c>
      <c r="T1704" s="41">
        <v>4.9383999999999997</v>
      </c>
      <c r="U1704" s="42">
        <v>5.9885999999999999</v>
      </c>
      <c r="V1704" s="43">
        <v>6.2436999999999996</v>
      </c>
      <c r="W1704" s="41">
        <v>3.8811999999999998</v>
      </c>
      <c r="X1704" s="42">
        <v>6.0122</v>
      </c>
      <c r="Y1704" s="43">
        <v>5.7167999999999992</v>
      </c>
      <c r="Z1704" s="54"/>
      <c r="AA1704" s="54"/>
      <c r="AB1704" s="55"/>
      <c r="AC1704" s="56"/>
    </row>
    <row r="1705" spans="1:29" x14ac:dyDescent="0.15">
      <c r="A1705" s="25"/>
      <c r="C1705" s="29">
        <v>3</v>
      </c>
      <c r="D1705" s="40">
        <v>11.763500000000001</v>
      </c>
      <c r="E1705" s="41">
        <v>8.9306999999999999</v>
      </c>
      <c r="F1705" s="42">
        <v>12.559899999999999</v>
      </c>
      <c r="G1705" s="43">
        <v>11.8437</v>
      </c>
      <c r="H1705" s="41">
        <v>10.75</v>
      </c>
      <c r="I1705" s="42">
        <v>12.75</v>
      </c>
      <c r="J1705" s="42">
        <v>15.75</v>
      </c>
      <c r="K1705" s="42">
        <v>7.75</v>
      </c>
      <c r="L1705" s="42">
        <v>11.25</v>
      </c>
      <c r="M1705" s="43">
        <v>11.5</v>
      </c>
      <c r="N1705" s="44">
        <v>12.6149</v>
      </c>
      <c r="O1705" s="44">
        <v>10.923999999999999</v>
      </c>
      <c r="P1705" s="41">
        <v>11.884</v>
      </c>
      <c r="Q1705" s="44">
        <v>12.9658</v>
      </c>
      <c r="R1705" s="44">
        <v>11.7552</v>
      </c>
      <c r="S1705" s="44">
        <v>9.6844000000000001</v>
      </c>
      <c r="T1705" s="41">
        <v>10.9245</v>
      </c>
      <c r="U1705" s="42">
        <v>11.7887</v>
      </c>
      <c r="V1705" s="43">
        <v>13.982600000000001</v>
      </c>
      <c r="W1705" s="41">
        <v>12.967699999999999</v>
      </c>
      <c r="X1705" s="42">
        <v>11.8604</v>
      </c>
      <c r="Y1705" s="43">
        <v>10.985899999999999</v>
      </c>
      <c r="Z1705" s="54"/>
      <c r="AA1705" s="54"/>
      <c r="AB1705" s="55"/>
      <c r="AC1705" s="56"/>
    </row>
    <row r="1706" spans="1:29" x14ac:dyDescent="0.15">
      <c r="A1706" s="25"/>
      <c r="C1706" s="29">
        <v>4</v>
      </c>
      <c r="D1706" s="40">
        <v>19.1998</v>
      </c>
      <c r="E1706" s="41">
        <v>17.1128</v>
      </c>
      <c r="F1706" s="42">
        <v>20.3611</v>
      </c>
      <c r="G1706" s="43">
        <v>18.7943</v>
      </c>
      <c r="H1706" s="41">
        <v>17.75</v>
      </c>
      <c r="I1706" s="42">
        <v>22.5</v>
      </c>
      <c r="J1706" s="42">
        <v>23.25</v>
      </c>
      <c r="K1706" s="42">
        <v>15.5</v>
      </c>
      <c r="L1706" s="42">
        <v>15</v>
      </c>
      <c r="M1706" s="43">
        <v>15.5</v>
      </c>
      <c r="N1706" s="44">
        <v>19.6357</v>
      </c>
      <c r="O1706" s="44">
        <v>18.770099999999999</v>
      </c>
      <c r="P1706" s="41">
        <v>18.008800000000001</v>
      </c>
      <c r="Q1706" s="44">
        <v>17.7193</v>
      </c>
      <c r="R1706" s="44">
        <v>19.061199999999999</v>
      </c>
      <c r="S1706" s="44">
        <v>22.581899999999997</v>
      </c>
      <c r="T1706" s="41">
        <v>18.9999</v>
      </c>
      <c r="U1706" s="42">
        <v>19.1768</v>
      </c>
      <c r="V1706" s="43">
        <v>19.820899999999998</v>
      </c>
      <c r="W1706" s="41">
        <v>21.992000000000001</v>
      </c>
      <c r="X1706" s="42">
        <v>19.233700000000002</v>
      </c>
      <c r="Y1706" s="43">
        <v>17.6814</v>
      </c>
      <c r="Z1706" s="54"/>
      <c r="AA1706" s="54"/>
      <c r="AB1706" s="55"/>
      <c r="AC1706" s="56"/>
    </row>
    <row r="1707" spans="1:29" x14ac:dyDescent="0.15">
      <c r="A1707" s="25"/>
      <c r="C1707" s="29" t="s">
        <v>295</v>
      </c>
      <c r="D1707" s="40">
        <v>58.886200000000002</v>
      </c>
      <c r="E1707" s="41">
        <v>58.267800000000001</v>
      </c>
      <c r="F1707" s="42">
        <v>58.621699999999997</v>
      </c>
      <c r="G1707" s="43">
        <v>59.229500000000002</v>
      </c>
      <c r="H1707" s="41">
        <v>63</v>
      </c>
      <c r="I1707" s="42">
        <v>52.25</v>
      </c>
      <c r="J1707" s="42">
        <v>49</v>
      </c>
      <c r="K1707" s="42">
        <v>68.75</v>
      </c>
      <c r="L1707" s="42">
        <v>66.25</v>
      </c>
      <c r="M1707" s="43">
        <v>59.25</v>
      </c>
      <c r="N1707" s="44">
        <v>58.882300000000001</v>
      </c>
      <c r="O1707" s="44">
        <v>58.890100000000004</v>
      </c>
      <c r="P1707" s="41">
        <v>60.917400000000001</v>
      </c>
      <c r="Q1707" s="44">
        <v>59.073299999999996</v>
      </c>
      <c r="R1707" s="44">
        <v>57.003800000000005</v>
      </c>
      <c r="S1707" s="44">
        <v>59.157800000000002</v>
      </c>
      <c r="T1707" s="41">
        <v>59.866299999999995</v>
      </c>
      <c r="U1707" s="42">
        <v>59.453199999999995</v>
      </c>
      <c r="V1707" s="43">
        <v>55.5349</v>
      </c>
      <c r="W1707" s="41">
        <v>57.353200000000001</v>
      </c>
      <c r="X1707" s="42">
        <v>57.349499999999999</v>
      </c>
      <c r="Y1707" s="43">
        <v>61.156100000000002</v>
      </c>
      <c r="Z1707" s="54"/>
      <c r="AA1707" s="54"/>
      <c r="AB1707" s="55"/>
      <c r="AC1707" s="56"/>
    </row>
    <row r="1708" spans="1:29" x14ac:dyDescent="0.15">
      <c r="A1708" s="25"/>
      <c r="C1708" s="29" t="s">
        <v>545</v>
      </c>
      <c r="D1708" s="40">
        <v>0.12719999999999998</v>
      </c>
      <c r="E1708" s="41">
        <v>0.25579999999999997</v>
      </c>
      <c r="F1708" s="42">
        <v>0.1769</v>
      </c>
      <c r="G1708" s="43">
        <v>5.8200000000000002E-2</v>
      </c>
      <c r="H1708" s="41">
        <v>0</v>
      </c>
      <c r="I1708" s="42">
        <v>0.25</v>
      </c>
      <c r="J1708" s="42">
        <v>0</v>
      </c>
      <c r="K1708" s="42">
        <v>0.5</v>
      </c>
      <c r="L1708" s="42">
        <v>0</v>
      </c>
      <c r="M1708" s="43">
        <v>0</v>
      </c>
      <c r="N1708" s="44">
        <v>0.1142</v>
      </c>
      <c r="O1708" s="44">
        <v>0.13999999999999999</v>
      </c>
      <c r="P1708" s="41">
        <v>0</v>
      </c>
      <c r="Q1708" s="44">
        <v>9.9000000000000005E-2</v>
      </c>
      <c r="R1708" s="44">
        <v>0.1153</v>
      </c>
      <c r="S1708" s="44">
        <v>0.32290000000000002</v>
      </c>
      <c r="T1708" s="41">
        <v>0.2293</v>
      </c>
      <c r="U1708" s="42">
        <v>0</v>
      </c>
      <c r="V1708" s="43">
        <v>0</v>
      </c>
      <c r="W1708" s="41">
        <v>0</v>
      </c>
      <c r="X1708" s="42">
        <v>0.26860000000000001</v>
      </c>
      <c r="Y1708" s="43">
        <v>7.1300000000000002E-2</v>
      </c>
      <c r="Z1708" s="54"/>
      <c r="AA1708" s="54"/>
      <c r="AB1708" s="55"/>
      <c r="AC1708" s="56"/>
    </row>
    <row r="1709" spans="1:29" x14ac:dyDescent="0.15">
      <c r="A1709" s="26"/>
      <c r="B1709" s="26"/>
      <c r="C1709" s="31" t="s">
        <v>35</v>
      </c>
      <c r="D1709" s="49">
        <f>(D1703*1+D1704*2+D1705*3+D1706*4+D1707*5)/SUM(D1703:D1707)</f>
        <v>4.2253708971520743</v>
      </c>
      <c r="E1709" s="50">
        <f t="shared" ref="E1709:Y1709" si="124">(E1703*1+E1704*2+E1705*3+E1706*4+E1707*5)/SUM(E1703:E1707)</f>
        <v>4.1193192185610785</v>
      </c>
      <c r="F1709" s="51">
        <f t="shared" si="124"/>
        <v>4.2638677821065469</v>
      </c>
      <c r="G1709" s="52">
        <f t="shared" si="124"/>
        <v>4.2195327680710175</v>
      </c>
      <c r="H1709" s="50">
        <f t="shared" si="124"/>
        <v>4.3099999999999996</v>
      </c>
      <c r="I1709" s="51">
        <f t="shared" si="124"/>
        <v>4.0852130325814535</v>
      </c>
      <c r="J1709" s="51">
        <f t="shared" si="124"/>
        <v>4.0374999999999996</v>
      </c>
      <c r="K1709" s="51">
        <f t="shared" si="124"/>
        <v>4.4271356783919602</v>
      </c>
      <c r="L1709" s="51">
        <f t="shared" si="124"/>
        <v>4.3875000000000002</v>
      </c>
      <c r="M1709" s="52">
        <f t="shared" si="124"/>
        <v>4.1749999999999998</v>
      </c>
      <c r="N1709" s="53">
        <f t="shared" si="124"/>
        <v>4.244542267269221</v>
      </c>
      <c r="O1709" s="53">
        <f t="shared" si="124"/>
        <v>4.2064588359114401</v>
      </c>
      <c r="P1709" s="50">
        <f t="shared" si="124"/>
        <v>4.2830979999999998</v>
      </c>
      <c r="Q1709" s="53">
        <f t="shared" si="124"/>
        <v>4.2065877284388824</v>
      </c>
      <c r="R1709" s="53">
        <f t="shared" si="124"/>
        <v>4.1519044496393338</v>
      </c>
      <c r="S1709" s="53">
        <f t="shared" si="124"/>
        <v>4.2858740874283061</v>
      </c>
      <c r="T1709" s="50">
        <f t="shared" si="124"/>
        <v>4.2399522104184904</v>
      </c>
      <c r="U1709" s="51">
        <f t="shared" si="124"/>
        <v>4.2490919999999992</v>
      </c>
      <c r="V1709" s="52">
        <f t="shared" si="124"/>
        <v>4.158112</v>
      </c>
      <c r="W1709" s="50">
        <f t="shared" si="124"/>
        <v>4.2520540000000002</v>
      </c>
      <c r="X1709" s="51">
        <f t="shared" si="124"/>
        <v>4.1768508445175287</v>
      </c>
      <c r="Y1709" s="52">
        <f t="shared" si="124"/>
        <v>4.2558901938179989</v>
      </c>
      <c r="Z1709" s="54"/>
      <c r="AA1709" s="54"/>
      <c r="AB1709" s="55"/>
      <c r="AC1709" s="56"/>
    </row>
    <row r="1710" spans="1:29" x14ac:dyDescent="0.15">
      <c r="A1710" s="25"/>
      <c r="D1710" s="40"/>
      <c r="E1710" s="41"/>
      <c r="F1710" s="42"/>
      <c r="G1710" s="43"/>
      <c r="H1710" s="41"/>
      <c r="I1710" s="42"/>
      <c r="J1710" s="42"/>
      <c r="K1710" s="42"/>
      <c r="L1710" s="42"/>
      <c r="M1710" s="43"/>
      <c r="N1710" s="44"/>
      <c r="O1710" s="44"/>
      <c r="P1710" s="41"/>
      <c r="Q1710" s="44"/>
      <c r="R1710" s="44"/>
      <c r="S1710" s="44"/>
      <c r="T1710" s="41"/>
      <c r="U1710" s="42"/>
      <c r="V1710" s="43"/>
      <c r="W1710" s="41"/>
      <c r="X1710" s="42"/>
      <c r="Y1710" s="43"/>
      <c r="Z1710" s="44"/>
      <c r="AA1710" s="44"/>
      <c r="AB1710" s="44"/>
      <c r="AC1710" s="43"/>
    </row>
    <row r="1711" spans="1:29" ht="42" x14ac:dyDescent="0.15">
      <c r="A1711" s="25"/>
      <c r="B1711" s="24" t="s">
        <v>485</v>
      </c>
      <c r="C1711" s="30" t="s">
        <v>486</v>
      </c>
      <c r="D1711" s="40"/>
      <c r="E1711" s="41"/>
      <c r="F1711" s="42"/>
      <c r="G1711" s="43"/>
      <c r="H1711" s="41"/>
      <c r="I1711" s="42"/>
      <c r="J1711" s="42"/>
      <c r="K1711" s="42"/>
      <c r="L1711" s="42"/>
      <c r="M1711" s="43"/>
      <c r="N1711" s="44"/>
      <c r="O1711" s="44"/>
      <c r="P1711" s="41"/>
      <c r="Q1711" s="44"/>
      <c r="R1711" s="44"/>
      <c r="S1711" s="44"/>
      <c r="T1711" s="41"/>
      <c r="U1711" s="42"/>
      <c r="V1711" s="43"/>
      <c r="W1711" s="41"/>
      <c r="X1711" s="42"/>
      <c r="Y1711" s="43"/>
      <c r="Z1711" s="44"/>
      <c r="AA1711" s="44"/>
      <c r="AB1711" s="44"/>
      <c r="AC1711" s="43"/>
    </row>
    <row r="1712" spans="1:29" x14ac:dyDescent="0.15">
      <c r="A1712" s="25"/>
      <c r="C1712" s="29" t="s">
        <v>294</v>
      </c>
      <c r="D1712" s="40">
        <v>5.4183000000000003</v>
      </c>
      <c r="E1712" s="41">
        <v>9.4536999999999995</v>
      </c>
      <c r="F1712" s="42">
        <v>3.7652999999999999</v>
      </c>
      <c r="G1712" s="43">
        <v>5.8917000000000002</v>
      </c>
      <c r="H1712" s="41">
        <v>6</v>
      </c>
      <c r="I1712" s="42">
        <v>7.0000000000000009</v>
      </c>
      <c r="J1712" s="42">
        <v>5.75</v>
      </c>
      <c r="K1712" s="42">
        <v>4.25</v>
      </c>
      <c r="L1712" s="42">
        <v>1.25</v>
      </c>
      <c r="M1712" s="43">
        <v>4</v>
      </c>
      <c r="N1712" s="44">
        <v>4.7701000000000002</v>
      </c>
      <c r="O1712" s="44">
        <v>6.0575999999999999</v>
      </c>
      <c r="P1712" s="41">
        <v>3.4708000000000001</v>
      </c>
      <c r="Q1712" s="44">
        <v>5.9102000000000006</v>
      </c>
      <c r="R1712" s="44">
        <v>6.0167999999999999</v>
      </c>
      <c r="S1712" s="44">
        <v>6.0726000000000004</v>
      </c>
      <c r="T1712" s="41">
        <v>5.5903999999999998</v>
      </c>
      <c r="U1712" s="42">
        <v>5.0148000000000001</v>
      </c>
      <c r="V1712" s="43">
        <v>5.4320000000000004</v>
      </c>
      <c r="W1712" s="41">
        <v>4.3851000000000004</v>
      </c>
      <c r="X1712" s="42">
        <v>5.2256</v>
      </c>
      <c r="Y1712" s="43">
        <v>6.2355999999999998</v>
      </c>
      <c r="Z1712" s="54"/>
      <c r="AA1712" s="54"/>
      <c r="AB1712" s="55"/>
      <c r="AC1712" s="56"/>
    </row>
    <row r="1713" spans="1:29" x14ac:dyDescent="0.15">
      <c r="A1713" s="25"/>
      <c r="C1713" s="29">
        <v>2</v>
      </c>
      <c r="D1713" s="40">
        <v>5.8805999999999994</v>
      </c>
      <c r="E1713" s="41">
        <v>9.3064999999999998</v>
      </c>
      <c r="F1713" s="42">
        <v>5.6311</v>
      </c>
      <c r="G1713" s="43">
        <v>5.1312999999999995</v>
      </c>
      <c r="H1713" s="41">
        <v>5</v>
      </c>
      <c r="I1713" s="42">
        <v>5.75</v>
      </c>
      <c r="J1713" s="42">
        <v>7.75</v>
      </c>
      <c r="K1713" s="42">
        <v>4.5</v>
      </c>
      <c r="L1713" s="42">
        <v>6.5</v>
      </c>
      <c r="M1713" s="43">
        <v>9.25</v>
      </c>
      <c r="N1713" s="44">
        <v>5.3948</v>
      </c>
      <c r="O1713" s="44">
        <v>6.3597000000000001</v>
      </c>
      <c r="P1713" s="41">
        <v>7.6672000000000002</v>
      </c>
      <c r="Q1713" s="44">
        <v>6.4710000000000001</v>
      </c>
      <c r="R1713" s="44">
        <v>5.6818999999999997</v>
      </c>
      <c r="S1713" s="44">
        <v>3.4424999999999999</v>
      </c>
      <c r="T1713" s="41">
        <v>5.7465999999999999</v>
      </c>
      <c r="U1713" s="42">
        <v>7.2806999999999995</v>
      </c>
      <c r="V1713" s="43">
        <v>4.7071000000000005</v>
      </c>
      <c r="W1713" s="41">
        <v>4.1889000000000003</v>
      </c>
      <c r="X1713" s="42">
        <v>6.7710000000000008</v>
      </c>
      <c r="Y1713" s="43">
        <v>5.9048999999999996</v>
      </c>
      <c r="Z1713" s="54"/>
      <c r="AA1713" s="54"/>
      <c r="AB1713" s="55"/>
      <c r="AC1713" s="56"/>
    </row>
    <row r="1714" spans="1:29" x14ac:dyDescent="0.15">
      <c r="A1714" s="25"/>
      <c r="C1714" s="29">
        <v>3</v>
      </c>
      <c r="D1714" s="40">
        <v>13.8903</v>
      </c>
      <c r="E1714" s="41">
        <v>11.892700000000001</v>
      </c>
      <c r="F1714" s="42">
        <v>14.3931</v>
      </c>
      <c r="G1714" s="43">
        <v>14.036100000000001</v>
      </c>
      <c r="H1714" s="41">
        <v>13</v>
      </c>
      <c r="I1714" s="42">
        <v>17.25</v>
      </c>
      <c r="J1714" s="42">
        <v>13.5</v>
      </c>
      <c r="K1714" s="42">
        <v>9.75</v>
      </c>
      <c r="L1714" s="42">
        <v>11.5</v>
      </c>
      <c r="M1714" s="43">
        <v>17.25</v>
      </c>
      <c r="N1714" s="44">
        <v>14.805099999999999</v>
      </c>
      <c r="O1714" s="44">
        <v>12.988300000000001</v>
      </c>
      <c r="P1714" s="41">
        <v>15.284700000000001</v>
      </c>
      <c r="Q1714" s="44">
        <v>12.327399999999999</v>
      </c>
      <c r="R1714" s="44">
        <v>14.984</v>
      </c>
      <c r="S1714" s="44">
        <v>12.572800000000001</v>
      </c>
      <c r="T1714" s="41">
        <v>12.9175</v>
      </c>
      <c r="U1714" s="42">
        <v>13.7685</v>
      </c>
      <c r="V1714" s="43">
        <v>16.6309</v>
      </c>
      <c r="W1714" s="41">
        <v>12.695699999999999</v>
      </c>
      <c r="X1714" s="42">
        <v>14.457000000000001</v>
      </c>
      <c r="Y1714" s="43">
        <v>14.158999999999999</v>
      </c>
      <c r="Z1714" s="54"/>
      <c r="AA1714" s="54"/>
      <c r="AB1714" s="55"/>
      <c r="AC1714" s="56"/>
    </row>
    <row r="1715" spans="1:29" x14ac:dyDescent="0.15">
      <c r="A1715" s="25"/>
      <c r="C1715" s="29">
        <v>4</v>
      </c>
      <c r="D1715" s="40">
        <v>15.679199999999998</v>
      </c>
      <c r="E1715" s="41">
        <v>13.761999999999999</v>
      </c>
      <c r="F1715" s="42">
        <v>17.541999999999998</v>
      </c>
      <c r="G1715" s="43">
        <v>14.562700000000001</v>
      </c>
      <c r="H1715" s="41">
        <v>12.75</v>
      </c>
      <c r="I1715" s="42">
        <v>15.25</v>
      </c>
      <c r="J1715" s="42">
        <v>24.5</v>
      </c>
      <c r="K1715" s="42">
        <v>15.75</v>
      </c>
      <c r="L1715" s="42">
        <v>14.75</v>
      </c>
      <c r="M1715" s="43">
        <v>12.75</v>
      </c>
      <c r="N1715" s="44">
        <v>15.748000000000001</v>
      </c>
      <c r="O1715" s="44">
        <v>15.6114</v>
      </c>
      <c r="P1715" s="41">
        <v>13.514799999999999</v>
      </c>
      <c r="Q1715" s="44">
        <v>16.972799999999999</v>
      </c>
      <c r="R1715" s="44">
        <v>14.1797</v>
      </c>
      <c r="S1715" s="44">
        <v>18.245000000000001</v>
      </c>
      <c r="T1715" s="41">
        <v>15.7141</v>
      </c>
      <c r="U1715" s="42">
        <v>16.739100000000001</v>
      </c>
      <c r="V1715" s="43">
        <v>14.473700000000001</v>
      </c>
      <c r="W1715" s="41">
        <v>17.0275</v>
      </c>
      <c r="X1715" s="42">
        <v>15.962299999999999</v>
      </c>
      <c r="Y1715" s="43">
        <v>14.744499999999999</v>
      </c>
      <c r="Z1715" s="54"/>
      <c r="AA1715" s="54"/>
      <c r="AB1715" s="55"/>
      <c r="AC1715" s="56"/>
    </row>
    <row r="1716" spans="1:29" x14ac:dyDescent="0.15">
      <c r="A1716" s="25"/>
      <c r="C1716" s="29" t="s">
        <v>295</v>
      </c>
      <c r="D1716" s="40">
        <v>58.828199999999995</v>
      </c>
      <c r="E1716" s="41">
        <v>55.3292</v>
      </c>
      <c r="F1716" s="42">
        <v>58.491700000000002</v>
      </c>
      <c r="G1716" s="43">
        <v>59.958399999999997</v>
      </c>
      <c r="H1716" s="41">
        <v>63</v>
      </c>
      <c r="I1716" s="42">
        <v>54.25</v>
      </c>
      <c r="J1716" s="42">
        <v>48.5</v>
      </c>
      <c r="K1716" s="42">
        <v>65</v>
      </c>
      <c r="L1716" s="42">
        <v>66</v>
      </c>
      <c r="M1716" s="43">
        <v>56.75</v>
      </c>
      <c r="N1716" s="44">
        <v>59.0259</v>
      </c>
      <c r="O1716" s="44">
        <v>58.633299999999998</v>
      </c>
      <c r="P1716" s="41">
        <v>59.774899999999995</v>
      </c>
      <c r="Q1716" s="44">
        <v>57.949700000000007</v>
      </c>
      <c r="R1716" s="44">
        <v>59.022300000000008</v>
      </c>
      <c r="S1716" s="44">
        <v>59.214199999999991</v>
      </c>
      <c r="T1716" s="41">
        <v>59.611599999999996</v>
      </c>
      <c r="U1716" s="42">
        <v>56.894900000000007</v>
      </c>
      <c r="V1716" s="43">
        <v>58.756299999999996</v>
      </c>
      <c r="W1716" s="41">
        <v>61.063999999999993</v>
      </c>
      <c r="X1716" s="42">
        <v>57.238500000000002</v>
      </c>
      <c r="Y1716" s="43">
        <v>58.884599999999999</v>
      </c>
      <c r="Z1716" s="54"/>
      <c r="AA1716" s="54"/>
      <c r="AB1716" s="55"/>
      <c r="AC1716" s="56"/>
    </row>
    <row r="1717" spans="1:29" x14ac:dyDescent="0.15">
      <c r="A1717" s="25"/>
      <c r="C1717" s="29" t="s">
        <v>545</v>
      </c>
      <c r="D1717" s="40">
        <v>0.30330000000000001</v>
      </c>
      <c r="E1717" s="41">
        <v>0.25579999999999997</v>
      </c>
      <c r="F1717" s="42">
        <v>0.1769</v>
      </c>
      <c r="G1717" s="43">
        <v>0.41970000000000002</v>
      </c>
      <c r="H1717" s="41">
        <v>0.25</v>
      </c>
      <c r="I1717" s="42">
        <v>0.5</v>
      </c>
      <c r="J1717" s="42">
        <v>0</v>
      </c>
      <c r="K1717" s="42">
        <v>0.75</v>
      </c>
      <c r="L1717" s="42">
        <v>0</v>
      </c>
      <c r="M1717" s="43">
        <v>0</v>
      </c>
      <c r="N1717" s="44">
        <v>0.25619999999999998</v>
      </c>
      <c r="O1717" s="44">
        <v>0.34970000000000001</v>
      </c>
      <c r="P1717" s="41">
        <v>0.28760000000000002</v>
      </c>
      <c r="Q1717" s="44">
        <v>0.36879999999999996</v>
      </c>
      <c r="R1717" s="44">
        <v>0.1153</v>
      </c>
      <c r="S1717" s="44">
        <v>0.45290000000000002</v>
      </c>
      <c r="T1717" s="41">
        <v>0.41970000000000002</v>
      </c>
      <c r="U1717" s="42">
        <v>0.30199999999999999</v>
      </c>
      <c r="V1717" s="43">
        <v>0</v>
      </c>
      <c r="W1717" s="41">
        <v>0.63870000000000005</v>
      </c>
      <c r="X1717" s="42">
        <v>0.34570000000000001</v>
      </c>
      <c r="Y1717" s="43">
        <v>7.1300000000000002E-2</v>
      </c>
      <c r="Z1717" s="54"/>
      <c r="AA1717" s="54"/>
      <c r="AB1717" s="55"/>
      <c r="AC1717" s="56"/>
    </row>
    <row r="1718" spans="1:29" x14ac:dyDescent="0.15">
      <c r="A1718" s="26"/>
      <c r="B1718" s="26"/>
      <c r="C1718" s="31" t="s">
        <v>35</v>
      </c>
      <c r="D1718" s="49">
        <f>(D1712*1+D1713*2+D1714*3+D1715*4+D1716*5)/SUM(D1712:D1716)</f>
        <v>4.1697329698304655</v>
      </c>
      <c r="E1718" s="50">
        <f t="shared" ref="E1718:Y1718" si="125">(E1712*1+E1713*2+E1714*3+E1715*4+E1716*5)/SUM(E1712:E1716)</f>
        <v>3.9645332405625999</v>
      </c>
      <c r="F1718" s="51">
        <f t="shared" si="125"/>
        <v>4.2157865105506538</v>
      </c>
      <c r="G1718" s="52">
        <f t="shared" si="125"/>
        <v>4.1806041763322428</v>
      </c>
      <c r="H1718" s="50">
        <f t="shared" si="125"/>
        <v>4.2205513784461157</v>
      </c>
      <c r="I1718" s="51">
        <f t="shared" si="125"/>
        <v>4.0452261306532664</v>
      </c>
      <c r="J1718" s="51">
        <f t="shared" si="125"/>
        <v>4.0225</v>
      </c>
      <c r="K1718" s="51">
        <f t="shared" si="125"/>
        <v>4.3375314861460961</v>
      </c>
      <c r="L1718" s="51">
        <f t="shared" si="125"/>
        <v>4.3775000000000004</v>
      </c>
      <c r="M1718" s="52">
        <f t="shared" si="125"/>
        <v>4.09</v>
      </c>
      <c r="N1718" s="53">
        <f t="shared" si="125"/>
        <v>4.1916999435554452</v>
      </c>
      <c r="O1718" s="53">
        <f t="shared" si="125"/>
        <v>4.1480457158683919</v>
      </c>
      <c r="P1718" s="50">
        <f t="shared" si="125"/>
        <v>4.1879746149927186</v>
      </c>
      <c r="Q1718" s="53">
        <f t="shared" si="125"/>
        <v>4.1500505364288864</v>
      </c>
      <c r="R1718" s="53">
        <f t="shared" si="125"/>
        <v>4.1464098105115195</v>
      </c>
      <c r="S1718" s="53">
        <f t="shared" si="125"/>
        <v>4.2163659212573741</v>
      </c>
      <c r="T1718" s="50">
        <f t="shared" si="125"/>
        <v>4.1850739404018071</v>
      </c>
      <c r="U1718" s="51">
        <f t="shared" si="125"/>
        <v>4.1356155589881443</v>
      </c>
      <c r="V1718" s="52">
        <f t="shared" si="125"/>
        <v>4.1641520000000005</v>
      </c>
      <c r="W1718" s="50">
        <f t="shared" si="125"/>
        <v>4.2700772534953275</v>
      </c>
      <c r="X1718" s="51">
        <f t="shared" si="125"/>
        <v>4.1360973524500668</v>
      </c>
      <c r="Y1718" s="52">
        <f t="shared" si="125"/>
        <v>4.1421915247486716</v>
      </c>
      <c r="Z1718" s="54"/>
      <c r="AA1718" s="54"/>
      <c r="AB1718" s="55"/>
      <c r="AC1718" s="56"/>
    </row>
    <row r="1719" spans="1:29" x14ac:dyDescent="0.15">
      <c r="A1719" s="25"/>
      <c r="D1719" s="40"/>
      <c r="E1719" s="41"/>
      <c r="F1719" s="42"/>
      <c r="G1719" s="43"/>
      <c r="H1719" s="41"/>
      <c r="I1719" s="42"/>
      <c r="J1719" s="42"/>
      <c r="K1719" s="42"/>
      <c r="L1719" s="42"/>
      <c r="M1719" s="43"/>
      <c r="N1719" s="44"/>
      <c r="O1719" s="44"/>
      <c r="P1719" s="41"/>
      <c r="Q1719" s="44"/>
      <c r="R1719" s="44"/>
      <c r="S1719" s="44"/>
      <c r="T1719" s="41"/>
      <c r="U1719" s="42"/>
      <c r="V1719" s="43"/>
      <c r="W1719" s="41"/>
      <c r="X1719" s="42"/>
      <c r="Y1719" s="43"/>
      <c r="Z1719" s="44"/>
      <c r="AA1719" s="44"/>
      <c r="AB1719" s="44"/>
      <c r="AC1719" s="43"/>
    </row>
    <row r="1720" spans="1:29" ht="56" x14ac:dyDescent="0.15">
      <c r="A1720" s="25"/>
      <c r="B1720" s="24" t="s">
        <v>487</v>
      </c>
      <c r="C1720" s="30" t="s">
        <v>488</v>
      </c>
      <c r="D1720" s="40"/>
      <c r="E1720" s="41"/>
      <c r="F1720" s="42"/>
      <c r="G1720" s="43"/>
      <c r="H1720" s="41"/>
      <c r="I1720" s="42"/>
      <c r="J1720" s="42"/>
      <c r="K1720" s="42"/>
      <c r="L1720" s="42"/>
      <c r="M1720" s="43"/>
      <c r="N1720" s="44"/>
      <c r="O1720" s="44"/>
      <c r="P1720" s="41"/>
      <c r="Q1720" s="44"/>
      <c r="R1720" s="44"/>
      <c r="S1720" s="44"/>
      <c r="T1720" s="41"/>
      <c r="U1720" s="42"/>
      <c r="V1720" s="43"/>
      <c r="W1720" s="41"/>
      <c r="X1720" s="42"/>
      <c r="Y1720" s="43"/>
      <c r="Z1720" s="44"/>
      <c r="AA1720" s="44"/>
      <c r="AB1720" s="44"/>
      <c r="AC1720" s="43"/>
    </row>
    <row r="1721" spans="1:29" x14ac:dyDescent="0.15">
      <c r="A1721" s="25"/>
      <c r="C1721" s="29" t="s">
        <v>294</v>
      </c>
      <c r="D1721" s="40">
        <v>5.1189</v>
      </c>
      <c r="E1721" s="41">
        <v>9.5520999999999994</v>
      </c>
      <c r="F1721" s="42">
        <v>3.6147999999999998</v>
      </c>
      <c r="G1721" s="43">
        <v>5.2330000000000005</v>
      </c>
      <c r="H1721" s="41">
        <v>5.25</v>
      </c>
      <c r="I1721" s="42">
        <v>6.75</v>
      </c>
      <c r="J1721" s="42">
        <v>5.75</v>
      </c>
      <c r="K1721" s="42">
        <v>3.25</v>
      </c>
      <c r="L1721" s="42">
        <v>2.5</v>
      </c>
      <c r="M1721" s="43">
        <v>3.25</v>
      </c>
      <c r="N1721" s="44">
        <v>4.9992000000000001</v>
      </c>
      <c r="O1721" s="44">
        <v>5.2370000000000001</v>
      </c>
      <c r="P1721" s="41">
        <v>2.5657000000000001</v>
      </c>
      <c r="Q1721" s="44">
        <v>7.2412000000000001</v>
      </c>
      <c r="R1721" s="44">
        <v>5.4166999999999996</v>
      </c>
      <c r="S1721" s="44">
        <v>4.9696999999999996</v>
      </c>
      <c r="T1721" s="41">
        <v>5.5398000000000005</v>
      </c>
      <c r="U1721" s="42">
        <v>4.2050000000000001</v>
      </c>
      <c r="V1721" s="43">
        <v>5.0419999999999998</v>
      </c>
      <c r="W1721" s="41">
        <v>4.8897999999999993</v>
      </c>
      <c r="X1721" s="42">
        <v>4.3987999999999996</v>
      </c>
      <c r="Y1721" s="43">
        <v>5.9543999999999997</v>
      </c>
      <c r="Z1721" s="54"/>
      <c r="AA1721" s="54"/>
      <c r="AB1721" s="55"/>
      <c r="AC1721" s="56"/>
    </row>
    <row r="1722" spans="1:29" x14ac:dyDescent="0.15">
      <c r="A1722" s="25"/>
      <c r="C1722" s="29">
        <v>2</v>
      </c>
      <c r="D1722" s="40">
        <v>5.8456999999999999</v>
      </c>
      <c r="E1722" s="41">
        <v>7.6226000000000003</v>
      </c>
      <c r="F1722" s="42">
        <v>5.3068999999999997</v>
      </c>
      <c r="G1722" s="43">
        <v>5.9249000000000001</v>
      </c>
      <c r="H1722" s="41">
        <v>4</v>
      </c>
      <c r="I1722" s="42">
        <v>6.5</v>
      </c>
      <c r="J1722" s="42">
        <v>7.5</v>
      </c>
      <c r="K1722" s="42">
        <v>4.25</v>
      </c>
      <c r="L1722" s="42">
        <v>6.75</v>
      </c>
      <c r="M1722" s="43">
        <v>11.75</v>
      </c>
      <c r="N1722" s="44">
        <v>5.0693999999999999</v>
      </c>
      <c r="O1722" s="44">
        <v>6.6112000000000002</v>
      </c>
      <c r="P1722" s="41">
        <v>7.3615000000000004</v>
      </c>
      <c r="Q1722" s="44">
        <v>5.6384999999999996</v>
      </c>
      <c r="R1722" s="44">
        <v>6.5807000000000002</v>
      </c>
      <c r="S1722" s="44">
        <v>3.3825000000000003</v>
      </c>
      <c r="T1722" s="41">
        <v>5.1460999999999997</v>
      </c>
      <c r="U1722" s="42">
        <v>6.7171999999999992</v>
      </c>
      <c r="V1722" s="43">
        <v>6.7416</v>
      </c>
      <c r="W1722" s="41">
        <v>3.7380999999999998</v>
      </c>
      <c r="X1722" s="42">
        <v>8.0787999999999993</v>
      </c>
      <c r="Y1722" s="43">
        <v>4.8696000000000002</v>
      </c>
      <c r="Z1722" s="54"/>
      <c r="AA1722" s="54"/>
      <c r="AB1722" s="55"/>
      <c r="AC1722" s="56"/>
    </row>
    <row r="1723" spans="1:29" x14ac:dyDescent="0.15">
      <c r="A1723" s="25"/>
      <c r="C1723" s="29">
        <v>3</v>
      </c>
      <c r="D1723" s="40">
        <v>12.014800000000001</v>
      </c>
      <c r="E1723" s="41">
        <v>11.3299</v>
      </c>
      <c r="F1723" s="42">
        <v>12.665899999999999</v>
      </c>
      <c r="G1723" s="43">
        <v>11.6546</v>
      </c>
      <c r="H1723" s="41">
        <v>11.5</v>
      </c>
      <c r="I1723" s="42">
        <v>11.75</v>
      </c>
      <c r="J1723" s="42">
        <v>16</v>
      </c>
      <c r="K1723" s="42">
        <v>9.5</v>
      </c>
      <c r="L1723" s="42">
        <v>11.75</v>
      </c>
      <c r="M1723" s="43">
        <v>11.75</v>
      </c>
      <c r="N1723" s="44">
        <v>12.6439</v>
      </c>
      <c r="O1723" s="44">
        <v>11.394500000000001</v>
      </c>
      <c r="P1723" s="41">
        <v>11.7927</v>
      </c>
      <c r="Q1723" s="44">
        <v>11.7811</v>
      </c>
      <c r="R1723" s="44">
        <v>13.478200000000001</v>
      </c>
      <c r="S1723" s="44">
        <v>11.1654</v>
      </c>
      <c r="T1723" s="41">
        <v>10.6187</v>
      </c>
      <c r="U1723" s="42">
        <v>12.902699999999999</v>
      </c>
      <c r="V1723" s="43">
        <v>14.744999999999999</v>
      </c>
      <c r="W1723" s="41">
        <v>12.517600000000002</v>
      </c>
      <c r="X1723" s="42">
        <v>11.9854</v>
      </c>
      <c r="Y1723" s="43">
        <v>11.834899999999999</v>
      </c>
      <c r="Z1723" s="54"/>
      <c r="AA1723" s="54"/>
      <c r="AB1723" s="55"/>
      <c r="AC1723" s="56"/>
    </row>
    <row r="1724" spans="1:29" x14ac:dyDescent="0.15">
      <c r="A1724" s="25"/>
      <c r="C1724" s="29">
        <v>4</v>
      </c>
      <c r="D1724" s="40">
        <v>16.4253</v>
      </c>
      <c r="E1724" s="41">
        <v>11.361000000000001</v>
      </c>
      <c r="F1724" s="42">
        <v>16.993500000000001</v>
      </c>
      <c r="G1724" s="43">
        <v>17.017599999999998</v>
      </c>
      <c r="H1724" s="41">
        <v>13.750000000000002</v>
      </c>
      <c r="I1724" s="42">
        <v>18.75</v>
      </c>
      <c r="J1724" s="42">
        <v>22.75</v>
      </c>
      <c r="K1724" s="42">
        <v>13.5</v>
      </c>
      <c r="L1724" s="42">
        <v>14.000000000000002</v>
      </c>
      <c r="M1724" s="43">
        <v>13.750000000000002</v>
      </c>
      <c r="N1724" s="44">
        <v>16.234100000000002</v>
      </c>
      <c r="O1724" s="44">
        <v>16.613800000000001</v>
      </c>
      <c r="P1724" s="41">
        <v>16.701699999999999</v>
      </c>
      <c r="Q1724" s="44">
        <v>16.821899999999999</v>
      </c>
      <c r="R1724" s="44">
        <v>15.2646</v>
      </c>
      <c r="S1724" s="44">
        <v>16.836599999999997</v>
      </c>
      <c r="T1724" s="41">
        <v>15.1388</v>
      </c>
      <c r="U1724" s="42">
        <v>18.515899999999998</v>
      </c>
      <c r="V1724" s="43">
        <v>17.554600000000001</v>
      </c>
      <c r="W1724" s="41">
        <v>17.6934</v>
      </c>
      <c r="X1724" s="42">
        <v>17.231099999999998</v>
      </c>
      <c r="Y1724" s="43">
        <v>15.059100000000001</v>
      </c>
      <c r="Z1724" s="54"/>
      <c r="AA1724" s="54"/>
      <c r="AB1724" s="55"/>
      <c r="AC1724" s="56"/>
    </row>
    <row r="1725" spans="1:29" x14ac:dyDescent="0.15">
      <c r="A1725" s="25"/>
      <c r="C1725" s="29" t="s">
        <v>295</v>
      </c>
      <c r="D1725" s="40">
        <v>60.256799999999998</v>
      </c>
      <c r="E1725" s="41">
        <v>59.622900000000001</v>
      </c>
      <c r="F1725" s="42">
        <v>60.871200000000002</v>
      </c>
      <c r="G1725" s="43">
        <v>60.039600000000007</v>
      </c>
      <c r="H1725" s="41">
        <v>65.25</v>
      </c>
      <c r="I1725" s="42">
        <v>55.75</v>
      </c>
      <c r="J1725" s="42">
        <v>47.75</v>
      </c>
      <c r="K1725" s="42">
        <v>68.75</v>
      </c>
      <c r="L1725" s="42">
        <v>65</v>
      </c>
      <c r="M1725" s="43">
        <v>59.5</v>
      </c>
      <c r="N1725" s="44">
        <v>60.726400000000005</v>
      </c>
      <c r="O1725" s="44">
        <v>59.793799999999997</v>
      </c>
      <c r="P1725" s="41">
        <v>61.578400000000002</v>
      </c>
      <c r="Q1725" s="44">
        <v>58.418300000000002</v>
      </c>
      <c r="R1725" s="44">
        <v>58.886200000000002</v>
      </c>
      <c r="S1725" s="44">
        <v>62.968900000000005</v>
      </c>
      <c r="T1725" s="41">
        <v>62.946500000000007</v>
      </c>
      <c r="U1725" s="42">
        <v>57.659199999999998</v>
      </c>
      <c r="V1725" s="43">
        <v>55.916900000000005</v>
      </c>
      <c r="W1725" s="41">
        <v>61.161100000000005</v>
      </c>
      <c r="X1725" s="42">
        <v>57.732000000000006</v>
      </c>
      <c r="Y1725" s="43">
        <v>61.962300000000006</v>
      </c>
      <c r="Z1725" s="54"/>
      <c r="AA1725" s="54"/>
      <c r="AB1725" s="55"/>
      <c r="AC1725" s="56"/>
    </row>
    <row r="1726" spans="1:29" x14ac:dyDescent="0.15">
      <c r="A1726" s="25"/>
      <c r="C1726" s="29" t="s">
        <v>545</v>
      </c>
      <c r="D1726" s="40">
        <v>0.33839999999999998</v>
      </c>
      <c r="E1726" s="41">
        <v>0.51149999999999995</v>
      </c>
      <c r="F1726" s="42">
        <v>0.54769999999999996</v>
      </c>
      <c r="G1726" s="43">
        <v>0.13040000000000002</v>
      </c>
      <c r="H1726" s="41">
        <v>0.25</v>
      </c>
      <c r="I1726" s="42">
        <v>0.5</v>
      </c>
      <c r="J1726" s="42">
        <v>0.25</v>
      </c>
      <c r="K1726" s="42">
        <v>0.75</v>
      </c>
      <c r="L1726" s="42">
        <v>0</v>
      </c>
      <c r="M1726" s="43">
        <v>0</v>
      </c>
      <c r="N1726" s="44">
        <v>0.32690000000000002</v>
      </c>
      <c r="O1726" s="44">
        <v>0.3498</v>
      </c>
      <c r="P1726" s="41">
        <v>0</v>
      </c>
      <c r="Q1726" s="44">
        <v>9.9000000000000005E-2</v>
      </c>
      <c r="R1726" s="44">
        <v>0.37360000000000004</v>
      </c>
      <c r="S1726" s="44">
        <v>0.67689999999999995</v>
      </c>
      <c r="T1726" s="41">
        <v>0.61009999999999998</v>
      </c>
      <c r="U1726" s="42">
        <v>0</v>
      </c>
      <c r="V1726" s="43">
        <v>0</v>
      </c>
      <c r="W1726" s="41">
        <v>0</v>
      </c>
      <c r="X1726" s="42">
        <v>0.57400000000000007</v>
      </c>
      <c r="Y1726" s="43">
        <v>0.31970000000000004</v>
      </c>
      <c r="Z1726" s="54"/>
      <c r="AA1726" s="54"/>
      <c r="AB1726" s="55"/>
      <c r="AC1726" s="56"/>
    </row>
    <row r="1727" spans="1:29" x14ac:dyDescent="0.15">
      <c r="A1727" s="26"/>
      <c r="B1727" s="26"/>
      <c r="C1727" s="31" t="s">
        <v>35</v>
      </c>
      <c r="D1727" s="49">
        <f>(D1721*1+D1722*2+D1723*3+D1724*4+D1725*5)/SUM(D1721:D1725)</f>
        <v>4.2126588502079541</v>
      </c>
      <c r="E1727" s="50">
        <f t="shared" ref="E1727:Y1727" si="126">(E1721*1+E1722*2+E1723*3+E1724*4+E1725*5)/SUM(E1721:E1725)</f>
        <v>4.044140780090161</v>
      </c>
      <c r="F1727" s="51">
        <f t="shared" si="126"/>
        <v>4.268944006322628</v>
      </c>
      <c r="G1727" s="52">
        <f t="shared" si="126"/>
        <v>4.2086338499064286</v>
      </c>
      <c r="H1727" s="50">
        <f t="shared" si="126"/>
        <v>4.3007518796992485</v>
      </c>
      <c r="I1727" s="51">
        <f t="shared" si="126"/>
        <v>4.108040201005025</v>
      </c>
      <c r="J1727" s="51">
        <f t="shared" si="126"/>
        <v>3.9949874686716793</v>
      </c>
      <c r="K1727" s="51">
        <f t="shared" si="126"/>
        <v>4.4130982367758183</v>
      </c>
      <c r="L1727" s="51">
        <f t="shared" si="126"/>
        <v>4.3224999999999998</v>
      </c>
      <c r="M1727" s="52">
        <f t="shared" si="126"/>
        <v>4.1449999999999996</v>
      </c>
      <c r="N1727" s="53">
        <f t="shared" si="126"/>
        <v>4.230213799123133</v>
      </c>
      <c r="O1727" s="53">
        <f t="shared" si="126"/>
        <v>4.1953421113634386</v>
      </c>
      <c r="P1727" s="50">
        <f t="shared" si="126"/>
        <v>4.2736559999999999</v>
      </c>
      <c r="Q1727" s="53">
        <f t="shared" si="126"/>
        <v>4.136501136124763</v>
      </c>
      <c r="R1727" s="53">
        <f t="shared" si="126"/>
        <v>4.1605648703556488</v>
      </c>
      <c r="S1727" s="53">
        <f t="shared" si="126"/>
        <v>4.303347358268117</v>
      </c>
      <c r="T1727" s="50">
        <f t="shared" si="126"/>
        <v>4.2557221609036731</v>
      </c>
      <c r="U1727" s="51">
        <f t="shared" si="126"/>
        <v>4.1870709999999995</v>
      </c>
      <c r="V1727" s="52">
        <f t="shared" si="126"/>
        <v>4.1256268743731264</v>
      </c>
      <c r="W1727" s="50">
        <f t="shared" si="126"/>
        <v>4.2649790000000003</v>
      </c>
      <c r="X1727" s="51">
        <f t="shared" si="126"/>
        <v>4.1648722015647799</v>
      </c>
      <c r="Y1727" s="52">
        <f t="shared" si="126"/>
        <v>4.2259724338710853</v>
      </c>
      <c r="Z1727" s="54"/>
      <c r="AA1727" s="54"/>
      <c r="AB1727" s="55"/>
      <c r="AC1727" s="56"/>
    </row>
    <row r="1728" spans="1:29" x14ac:dyDescent="0.15">
      <c r="A1728" s="25"/>
      <c r="D1728" s="40"/>
      <c r="E1728" s="41"/>
      <c r="F1728" s="42"/>
      <c r="G1728" s="43"/>
      <c r="H1728" s="41"/>
      <c r="I1728" s="42"/>
      <c r="J1728" s="42"/>
      <c r="K1728" s="42"/>
      <c r="L1728" s="42"/>
      <c r="M1728" s="43"/>
      <c r="N1728" s="44"/>
      <c r="O1728" s="44"/>
      <c r="P1728" s="41"/>
      <c r="Q1728" s="44"/>
      <c r="R1728" s="44"/>
      <c r="S1728" s="44"/>
      <c r="T1728" s="41"/>
      <c r="U1728" s="42"/>
      <c r="V1728" s="43"/>
      <c r="W1728" s="41"/>
      <c r="X1728" s="42"/>
      <c r="Y1728" s="43"/>
      <c r="Z1728" s="44"/>
      <c r="AA1728" s="44"/>
      <c r="AB1728" s="44"/>
      <c r="AC1728" s="43"/>
    </row>
    <row r="1729" spans="1:29" ht="42" x14ac:dyDescent="0.15">
      <c r="A1729" s="25"/>
      <c r="B1729" s="24" t="s">
        <v>489</v>
      </c>
      <c r="C1729" s="30" t="s">
        <v>490</v>
      </c>
      <c r="D1729" s="40"/>
      <c r="E1729" s="41"/>
      <c r="F1729" s="42"/>
      <c r="G1729" s="43"/>
      <c r="H1729" s="41"/>
      <c r="I1729" s="42"/>
      <c r="J1729" s="42"/>
      <c r="K1729" s="42"/>
      <c r="L1729" s="42"/>
      <c r="M1729" s="43"/>
      <c r="N1729" s="44"/>
      <c r="O1729" s="44"/>
      <c r="P1729" s="41"/>
      <c r="Q1729" s="44"/>
      <c r="R1729" s="44"/>
      <c r="S1729" s="44"/>
      <c r="T1729" s="41"/>
      <c r="U1729" s="42"/>
      <c r="V1729" s="43"/>
      <c r="W1729" s="41"/>
      <c r="X1729" s="42"/>
      <c r="Y1729" s="43"/>
      <c r="Z1729" s="44"/>
      <c r="AA1729" s="44"/>
      <c r="AB1729" s="44"/>
      <c r="AC1729" s="43"/>
    </row>
    <row r="1730" spans="1:29" x14ac:dyDescent="0.15">
      <c r="A1730" s="25"/>
      <c r="C1730" s="29" t="s">
        <v>294</v>
      </c>
      <c r="D1730" s="40">
        <v>8.2592999999999996</v>
      </c>
      <c r="E1730" s="41">
        <v>13.525899999999998</v>
      </c>
      <c r="F1730" s="42">
        <v>6.2882999999999996</v>
      </c>
      <c r="G1730" s="43">
        <v>8.5166000000000004</v>
      </c>
      <c r="H1730" s="41">
        <v>9</v>
      </c>
      <c r="I1730" s="42">
        <v>9.5</v>
      </c>
      <c r="J1730" s="42">
        <v>8.5</v>
      </c>
      <c r="K1730" s="42">
        <v>8</v>
      </c>
      <c r="L1730" s="42">
        <v>4.5</v>
      </c>
      <c r="M1730" s="43">
        <v>4.5</v>
      </c>
      <c r="N1730" s="44">
        <v>8.1493000000000002</v>
      </c>
      <c r="O1730" s="44">
        <v>8.3679000000000006</v>
      </c>
      <c r="P1730" s="41">
        <v>6.6492999999999993</v>
      </c>
      <c r="Q1730" s="44">
        <v>8.9389000000000003</v>
      </c>
      <c r="R1730" s="44">
        <v>8.6580000000000013</v>
      </c>
      <c r="S1730" s="44">
        <v>8.5709</v>
      </c>
      <c r="T1730" s="41">
        <v>8.5465999999999998</v>
      </c>
      <c r="U1730" s="42">
        <v>7.5646000000000004</v>
      </c>
      <c r="V1730" s="43">
        <v>8.3026</v>
      </c>
      <c r="W1730" s="41">
        <v>6.6587999999999994</v>
      </c>
      <c r="X1730" s="42">
        <v>7.9492999999999991</v>
      </c>
      <c r="Y1730" s="43">
        <v>9.5350000000000001</v>
      </c>
      <c r="Z1730" s="54"/>
      <c r="AA1730" s="54"/>
      <c r="AB1730" s="55"/>
      <c r="AC1730" s="56"/>
    </row>
    <row r="1731" spans="1:29" x14ac:dyDescent="0.15">
      <c r="A1731" s="25"/>
      <c r="C1731" s="29">
        <v>2</v>
      </c>
      <c r="D1731" s="40">
        <v>6.1393000000000004</v>
      </c>
      <c r="E1731" s="41">
        <v>6.2357000000000005</v>
      </c>
      <c r="F1731" s="42">
        <v>6.1319999999999997</v>
      </c>
      <c r="G1731" s="43">
        <v>6.1684999999999999</v>
      </c>
      <c r="H1731" s="41">
        <v>5.25</v>
      </c>
      <c r="I1731" s="42">
        <v>6.75</v>
      </c>
      <c r="J1731" s="42">
        <v>6</v>
      </c>
      <c r="K1731" s="42">
        <v>4.5</v>
      </c>
      <c r="L1731" s="42">
        <v>7.0000000000000009</v>
      </c>
      <c r="M1731" s="43">
        <v>11.5</v>
      </c>
      <c r="N1731" s="44">
        <v>5.3921999999999999</v>
      </c>
      <c r="O1731" s="44">
        <v>6.8760000000000003</v>
      </c>
      <c r="P1731" s="41">
        <v>6.8455000000000004</v>
      </c>
      <c r="Q1731" s="44">
        <v>6.0114000000000001</v>
      </c>
      <c r="R1731" s="44">
        <v>7.5909000000000004</v>
      </c>
      <c r="S1731" s="44">
        <v>4.0027999999999997</v>
      </c>
      <c r="T1731" s="41">
        <v>5.2781000000000002</v>
      </c>
      <c r="U1731" s="42">
        <v>7.4261999999999997</v>
      </c>
      <c r="V1731" s="43">
        <v>7.0017999999999994</v>
      </c>
      <c r="W1731" s="41">
        <v>6.6841999999999997</v>
      </c>
      <c r="X1731" s="42">
        <v>7.0561999999999996</v>
      </c>
      <c r="Y1731" s="43">
        <v>4.8407999999999998</v>
      </c>
      <c r="Z1731" s="54"/>
      <c r="AA1731" s="54"/>
      <c r="AB1731" s="55"/>
      <c r="AC1731" s="56"/>
    </row>
    <row r="1732" spans="1:29" x14ac:dyDescent="0.15">
      <c r="A1732" s="25"/>
      <c r="C1732" s="29">
        <v>3</v>
      </c>
      <c r="D1732" s="40">
        <v>11.0006</v>
      </c>
      <c r="E1732" s="41">
        <v>9.4238999999999997</v>
      </c>
      <c r="F1732" s="42">
        <v>11.518599999999999</v>
      </c>
      <c r="G1732" s="43">
        <v>11.0168</v>
      </c>
      <c r="H1732" s="41">
        <v>9.5</v>
      </c>
      <c r="I1732" s="42">
        <v>13.750000000000002</v>
      </c>
      <c r="J1732" s="42">
        <v>12.75</v>
      </c>
      <c r="K1732" s="42">
        <v>9.25</v>
      </c>
      <c r="L1732" s="42">
        <v>8.75</v>
      </c>
      <c r="M1732" s="43">
        <v>8.5</v>
      </c>
      <c r="N1732" s="44">
        <v>10.5427</v>
      </c>
      <c r="O1732" s="44">
        <v>11.4521</v>
      </c>
      <c r="P1732" s="41">
        <v>11.7804</v>
      </c>
      <c r="Q1732" s="44">
        <v>9.6328999999999994</v>
      </c>
      <c r="R1732" s="44">
        <v>12.728200000000001</v>
      </c>
      <c r="S1732" s="44">
        <v>9.8727</v>
      </c>
      <c r="T1732" s="41">
        <v>10.5406</v>
      </c>
      <c r="U1732" s="42">
        <v>11.364800000000001</v>
      </c>
      <c r="V1732" s="43">
        <v>11.8467</v>
      </c>
      <c r="W1732" s="41">
        <v>9.4651999999999994</v>
      </c>
      <c r="X1732" s="42">
        <v>11.854000000000001</v>
      </c>
      <c r="Y1732" s="43">
        <v>11.181699999999999</v>
      </c>
      <c r="Z1732" s="54"/>
      <c r="AA1732" s="54"/>
      <c r="AB1732" s="55"/>
      <c r="AC1732" s="56"/>
    </row>
    <row r="1733" spans="1:29" x14ac:dyDescent="0.15">
      <c r="A1733" s="25"/>
      <c r="C1733" s="29">
        <v>4</v>
      </c>
      <c r="D1733" s="40">
        <v>13.844000000000001</v>
      </c>
      <c r="E1733" s="41">
        <v>8.3383000000000003</v>
      </c>
      <c r="F1733" s="42">
        <v>13.2378</v>
      </c>
      <c r="G1733" s="43">
        <v>15.478400000000001</v>
      </c>
      <c r="H1733" s="41">
        <v>12.25</v>
      </c>
      <c r="I1733" s="42">
        <v>13.25</v>
      </c>
      <c r="J1733" s="42">
        <v>21.25</v>
      </c>
      <c r="K1733" s="42">
        <v>12.75</v>
      </c>
      <c r="L1733" s="42">
        <v>11.75</v>
      </c>
      <c r="M1733" s="43">
        <v>13.5</v>
      </c>
      <c r="N1733" s="44">
        <v>14.716000000000001</v>
      </c>
      <c r="O1733" s="44">
        <v>12.984100000000002</v>
      </c>
      <c r="P1733" s="41">
        <v>12.662200000000002</v>
      </c>
      <c r="Q1733" s="44">
        <v>14.629</v>
      </c>
      <c r="R1733" s="44">
        <v>13.138500000000001</v>
      </c>
      <c r="S1733" s="44">
        <v>14.5581</v>
      </c>
      <c r="T1733" s="41">
        <v>13.9765</v>
      </c>
      <c r="U1733" s="42">
        <v>12.9184</v>
      </c>
      <c r="V1733" s="43">
        <v>14.569299999999998</v>
      </c>
      <c r="W1733" s="41">
        <v>17.454700000000003</v>
      </c>
      <c r="X1733" s="42">
        <v>13.276899999999999</v>
      </c>
      <c r="Y1733" s="43">
        <v>12.367599999999999</v>
      </c>
      <c r="Z1733" s="54"/>
      <c r="AA1733" s="54"/>
      <c r="AB1733" s="55"/>
      <c r="AC1733" s="56"/>
    </row>
    <row r="1734" spans="1:29" x14ac:dyDescent="0.15">
      <c r="A1734" s="25"/>
      <c r="C1734" s="29" t="s">
        <v>295</v>
      </c>
      <c r="D1734" s="40">
        <v>60.530700000000003</v>
      </c>
      <c r="E1734" s="41">
        <v>62.220399999999998</v>
      </c>
      <c r="F1734" s="42">
        <v>62.646299999999997</v>
      </c>
      <c r="G1734" s="43">
        <v>58.558500000000002</v>
      </c>
      <c r="H1734" s="41">
        <v>64</v>
      </c>
      <c r="I1734" s="42">
        <v>56.25</v>
      </c>
      <c r="J1734" s="42">
        <v>51.5</v>
      </c>
      <c r="K1734" s="42">
        <v>64.75</v>
      </c>
      <c r="L1734" s="42">
        <v>68</v>
      </c>
      <c r="M1734" s="43">
        <v>62</v>
      </c>
      <c r="N1734" s="44">
        <v>61.085599999999992</v>
      </c>
      <c r="O1734" s="44">
        <v>59.983499999999999</v>
      </c>
      <c r="P1734" s="41">
        <v>62.062600000000003</v>
      </c>
      <c r="Q1734" s="44">
        <v>60.442499999999995</v>
      </c>
      <c r="R1734" s="44">
        <v>57.769099999999995</v>
      </c>
      <c r="S1734" s="44">
        <v>62.542600000000007</v>
      </c>
      <c r="T1734" s="41">
        <v>61.377700000000004</v>
      </c>
      <c r="U1734" s="42">
        <v>60.725899999999996</v>
      </c>
      <c r="V1734" s="43">
        <v>57.945800000000006</v>
      </c>
      <c r="W1734" s="41">
        <v>59.432399999999994</v>
      </c>
      <c r="X1734" s="42">
        <v>59.518000000000001</v>
      </c>
      <c r="Y1734" s="43">
        <v>62.003600000000006</v>
      </c>
      <c r="Z1734" s="54"/>
      <c r="AA1734" s="54"/>
      <c r="AB1734" s="55"/>
      <c r="AC1734" s="56"/>
    </row>
    <row r="1735" spans="1:29" x14ac:dyDescent="0.15">
      <c r="A1735" s="25"/>
      <c r="C1735" s="29" t="s">
        <v>545</v>
      </c>
      <c r="D1735" s="40">
        <v>0.22599999999999998</v>
      </c>
      <c r="E1735" s="41">
        <v>0.25579999999999997</v>
      </c>
      <c r="F1735" s="42">
        <v>0.1769</v>
      </c>
      <c r="G1735" s="43">
        <v>0.26120000000000004</v>
      </c>
      <c r="H1735" s="41">
        <v>0</v>
      </c>
      <c r="I1735" s="42">
        <v>0.5</v>
      </c>
      <c r="J1735" s="42">
        <v>0</v>
      </c>
      <c r="K1735" s="42">
        <v>0.75</v>
      </c>
      <c r="L1735" s="42">
        <v>0</v>
      </c>
      <c r="M1735" s="43">
        <v>0</v>
      </c>
      <c r="N1735" s="44">
        <v>0.1142</v>
      </c>
      <c r="O1735" s="44">
        <v>0.33629999999999999</v>
      </c>
      <c r="P1735" s="41">
        <v>0</v>
      </c>
      <c r="Q1735" s="44">
        <v>0.34520000000000001</v>
      </c>
      <c r="R1735" s="44">
        <v>0.1153</v>
      </c>
      <c r="S1735" s="44">
        <v>0.45290000000000002</v>
      </c>
      <c r="T1735" s="41">
        <v>0.28050000000000003</v>
      </c>
      <c r="U1735" s="42">
        <v>0</v>
      </c>
      <c r="V1735" s="43">
        <v>0.3337</v>
      </c>
      <c r="W1735" s="41">
        <v>0.30469999999999997</v>
      </c>
      <c r="X1735" s="42">
        <v>0.34570000000000001</v>
      </c>
      <c r="Y1735" s="43">
        <v>7.1300000000000002E-2</v>
      </c>
      <c r="Z1735" s="54"/>
      <c r="AA1735" s="54"/>
      <c r="AB1735" s="55"/>
      <c r="AC1735" s="56"/>
    </row>
    <row r="1736" spans="1:29" x14ac:dyDescent="0.15">
      <c r="A1736" s="26"/>
      <c r="B1736" s="26"/>
      <c r="C1736" s="31" t="s">
        <v>35</v>
      </c>
      <c r="D1736" s="49">
        <f>(D1730*1+D1731*2+D1732*3+D1733*4+D1734*5)/SUM(D1730:D1734)</f>
        <v>4.1250186672065547</v>
      </c>
      <c r="E1736" s="50">
        <f t="shared" ref="E1736:Y1736" si="127">(E1730*1+E1731*2+E1732*3+E1733*4+E1734*5)/SUM(E1730:E1734)</f>
        <v>3.9974675219210742</v>
      </c>
      <c r="F1736" s="51">
        <f t="shared" si="127"/>
        <v>4.2003426064133516</v>
      </c>
      <c r="G1736" s="52">
        <f t="shared" si="127"/>
        <v>4.0968018464228564</v>
      </c>
      <c r="H1736" s="50">
        <f t="shared" si="127"/>
        <v>4.17</v>
      </c>
      <c r="I1736" s="51">
        <f t="shared" si="127"/>
        <v>4.0050251256281406</v>
      </c>
      <c r="J1736" s="51">
        <f t="shared" si="127"/>
        <v>4.0125000000000002</v>
      </c>
      <c r="K1736" s="51">
        <f t="shared" si="127"/>
        <v>4.2267002518891692</v>
      </c>
      <c r="L1736" s="51">
        <f t="shared" si="127"/>
        <v>4.3174999999999999</v>
      </c>
      <c r="M1736" s="52">
        <f t="shared" si="127"/>
        <v>4.17</v>
      </c>
      <c r="N1736" s="53">
        <f t="shared" si="127"/>
        <v>4.1532810469556232</v>
      </c>
      <c r="O1736" s="53">
        <f t="shared" si="127"/>
        <v>4.0970835891940487</v>
      </c>
      <c r="P1736" s="50">
        <f t="shared" si="127"/>
        <v>4.1664330000000005</v>
      </c>
      <c r="Q1736" s="53">
        <f t="shared" si="127"/>
        <v>4.1201157597183071</v>
      </c>
      <c r="R1736" s="53">
        <f t="shared" si="127"/>
        <v>4.0388958469114895</v>
      </c>
      <c r="S1736" s="53">
        <f t="shared" si="127"/>
        <v>4.1903782229718392</v>
      </c>
      <c r="T1736" s="50">
        <f t="shared" si="127"/>
        <v>4.1468228380607606</v>
      </c>
      <c r="U1736" s="51">
        <f t="shared" si="127"/>
        <v>4.1181491181491188</v>
      </c>
      <c r="V1736" s="52">
        <f t="shared" si="127"/>
        <v>4.0721177289793333</v>
      </c>
      <c r="W1736" s="50">
        <f t="shared" si="127"/>
        <v>4.1667320325030364</v>
      </c>
      <c r="X1736" s="51">
        <f t="shared" si="127"/>
        <v>4.0973735228951265</v>
      </c>
      <c r="Y1736" s="52">
        <f t="shared" si="127"/>
        <v>4.1254424404600485</v>
      </c>
      <c r="Z1736" s="54"/>
      <c r="AA1736" s="54"/>
      <c r="AB1736" s="55"/>
      <c r="AC1736" s="56"/>
    </row>
    <row r="1737" spans="1:29" x14ac:dyDescent="0.15">
      <c r="A1737" s="25"/>
      <c r="D1737" s="40"/>
      <c r="E1737" s="41"/>
      <c r="F1737" s="42"/>
      <c r="G1737" s="43"/>
      <c r="H1737" s="41"/>
      <c r="I1737" s="42"/>
      <c r="J1737" s="42"/>
      <c r="K1737" s="42"/>
      <c r="L1737" s="42"/>
      <c r="M1737" s="43"/>
      <c r="N1737" s="44"/>
      <c r="O1737" s="44"/>
      <c r="P1737" s="41"/>
      <c r="Q1737" s="44"/>
      <c r="R1737" s="44"/>
      <c r="S1737" s="44"/>
      <c r="T1737" s="41"/>
      <c r="U1737" s="42"/>
      <c r="V1737" s="43"/>
      <c r="W1737" s="41"/>
      <c r="X1737" s="42"/>
      <c r="Y1737" s="43"/>
      <c r="Z1737" s="44"/>
      <c r="AA1737" s="44"/>
      <c r="AB1737" s="44"/>
      <c r="AC1737" s="43"/>
    </row>
    <row r="1738" spans="1:29" ht="42" x14ac:dyDescent="0.15">
      <c r="A1738" s="25"/>
      <c r="B1738" s="24" t="s">
        <v>491</v>
      </c>
      <c r="C1738" s="30" t="s">
        <v>492</v>
      </c>
      <c r="D1738" s="40"/>
      <c r="E1738" s="41"/>
      <c r="F1738" s="42"/>
      <c r="G1738" s="43"/>
      <c r="H1738" s="41"/>
      <c r="I1738" s="42"/>
      <c r="J1738" s="42"/>
      <c r="K1738" s="42"/>
      <c r="L1738" s="42"/>
      <c r="M1738" s="43"/>
      <c r="N1738" s="44"/>
      <c r="O1738" s="44"/>
      <c r="P1738" s="41"/>
      <c r="Q1738" s="44"/>
      <c r="R1738" s="44"/>
      <c r="S1738" s="44"/>
      <c r="T1738" s="41"/>
      <c r="U1738" s="42"/>
      <c r="V1738" s="43"/>
      <c r="W1738" s="41"/>
      <c r="X1738" s="42"/>
      <c r="Y1738" s="43"/>
      <c r="Z1738" s="44"/>
      <c r="AA1738" s="44"/>
      <c r="AB1738" s="44"/>
      <c r="AC1738" s="43"/>
    </row>
    <row r="1739" spans="1:29" x14ac:dyDescent="0.15">
      <c r="A1739" s="25"/>
      <c r="C1739" s="29" t="s">
        <v>294</v>
      </c>
      <c r="D1739" s="40">
        <v>6.9357000000000006</v>
      </c>
      <c r="E1739" s="41">
        <v>12.671099999999999</v>
      </c>
      <c r="F1739" s="42">
        <v>5.1275000000000004</v>
      </c>
      <c r="G1739" s="43">
        <v>7.0880999999999998</v>
      </c>
      <c r="H1739" s="41">
        <v>7.75</v>
      </c>
      <c r="I1739" s="42">
        <v>8.25</v>
      </c>
      <c r="J1739" s="42">
        <v>8</v>
      </c>
      <c r="K1739" s="42">
        <v>5</v>
      </c>
      <c r="L1739" s="42">
        <v>2.75</v>
      </c>
      <c r="M1739" s="43">
        <v>5.25</v>
      </c>
      <c r="N1739" s="44">
        <v>6.8275000000000006</v>
      </c>
      <c r="O1739" s="44">
        <v>7.0423999999999998</v>
      </c>
      <c r="P1739" s="41">
        <v>4.3047000000000004</v>
      </c>
      <c r="Q1739" s="44">
        <v>8.1274999999999995</v>
      </c>
      <c r="R1739" s="44">
        <v>7.8986000000000001</v>
      </c>
      <c r="S1739" s="44">
        <v>7.3822999999999999</v>
      </c>
      <c r="T1739" s="41">
        <v>7.5966000000000005</v>
      </c>
      <c r="U1739" s="42">
        <v>6.690500000000001</v>
      </c>
      <c r="V1739" s="43">
        <v>5.4961000000000002</v>
      </c>
      <c r="W1739" s="41">
        <v>4.8216000000000001</v>
      </c>
      <c r="X1739" s="42">
        <v>6.6895999999999995</v>
      </c>
      <c r="Y1739" s="43">
        <v>8.4414999999999996</v>
      </c>
      <c r="Z1739" s="54"/>
      <c r="AA1739" s="54"/>
      <c r="AB1739" s="55"/>
      <c r="AC1739" s="56"/>
    </row>
    <row r="1740" spans="1:29" x14ac:dyDescent="0.15">
      <c r="A1740" s="25"/>
      <c r="C1740" s="29">
        <v>2</v>
      </c>
      <c r="D1740" s="40">
        <v>6.3690999999999995</v>
      </c>
      <c r="E1740" s="41">
        <v>6.2819000000000003</v>
      </c>
      <c r="F1740" s="42">
        <v>6.8064</v>
      </c>
      <c r="G1740" s="43">
        <v>5.9334999999999996</v>
      </c>
      <c r="H1740" s="41">
        <v>4.75</v>
      </c>
      <c r="I1740" s="42">
        <v>6.5</v>
      </c>
      <c r="J1740" s="42">
        <v>7.75</v>
      </c>
      <c r="K1740" s="42">
        <v>6</v>
      </c>
      <c r="L1740" s="42">
        <v>8</v>
      </c>
      <c r="M1740" s="43">
        <v>9.5</v>
      </c>
      <c r="N1740" s="44">
        <v>5.5015999999999998</v>
      </c>
      <c r="O1740" s="44">
        <v>7.2246000000000006</v>
      </c>
      <c r="P1740" s="41">
        <v>8.4403000000000006</v>
      </c>
      <c r="Q1740" s="44">
        <v>7.2539999999999996</v>
      </c>
      <c r="R1740" s="44">
        <v>6.6165000000000003</v>
      </c>
      <c r="S1740" s="44">
        <v>2.2793000000000001</v>
      </c>
      <c r="T1740" s="41">
        <v>4.7004999999999999</v>
      </c>
      <c r="U1740" s="42">
        <v>8.7635000000000005</v>
      </c>
      <c r="V1740" s="43">
        <v>8.1294000000000004</v>
      </c>
      <c r="W1740" s="41">
        <v>7.6053999999999995</v>
      </c>
      <c r="X1740" s="42">
        <v>7.2355</v>
      </c>
      <c r="Y1740" s="43">
        <v>4.7169999999999996</v>
      </c>
      <c r="Z1740" s="54"/>
      <c r="AA1740" s="54"/>
      <c r="AB1740" s="55"/>
      <c r="AC1740" s="56"/>
    </row>
    <row r="1741" spans="1:29" x14ac:dyDescent="0.15">
      <c r="A1741" s="25"/>
      <c r="C1741" s="29">
        <v>3</v>
      </c>
      <c r="D1741" s="40">
        <v>10.078099999999999</v>
      </c>
      <c r="E1741" s="41">
        <v>10.0161</v>
      </c>
      <c r="F1741" s="42">
        <v>10.131</v>
      </c>
      <c r="G1741" s="43">
        <v>10.1233</v>
      </c>
      <c r="H1741" s="41">
        <v>10.75</v>
      </c>
      <c r="I1741" s="42">
        <v>9.75</v>
      </c>
      <c r="J1741" s="42">
        <v>11.75</v>
      </c>
      <c r="K1741" s="42">
        <v>6.5</v>
      </c>
      <c r="L1741" s="42">
        <v>9.75</v>
      </c>
      <c r="M1741" s="43">
        <v>12.5</v>
      </c>
      <c r="N1741" s="44">
        <v>8.6406999999999989</v>
      </c>
      <c r="O1741" s="44">
        <v>11.495700000000001</v>
      </c>
      <c r="P1741" s="41">
        <v>9.4049999999999994</v>
      </c>
      <c r="Q1741" s="44">
        <v>8.81</v>
      </c>
      <c r="R1741" s="44">
        <v>10.7507</v>
      </c>
      <c r="S1741" s="44">
        <v>10.9765</v>
      </c>
      <c r="T1741" s="41">
        <v>9.5965999999999987</v>
      </c>
      <c r="U1741" s="42">
        <v>10.194100000000001</v>
      </c>
      <c r="V1741" s="43">
        <v>11.2516</v>
      </c>
      <c r="W1741" s="41">
        <v>8.6198999999999995</v>
      </c>
      <c r="X1741" s="42">
        <v>11.2425</v>
      </c>
      <c r="Y1741" s="43">
        <v>9.9201999999999995</v>
      </c>
      <c r="Z1741" s="54"/>
      <c r="AA1741" s="54"/>
      <c r="AB1741" s="55"/>
      <c r="AC1741" s="56"/>
    </row>
    <row r="1742" spans="1:29" x14ac:dyDescent="0.15">
      <c r="A1742" s="25"/>
      <c r="C1742" s="29">
        <v>4</v>
      </c>
      <c r="D1742" s="40">
        <v>13.289599999999998</v>
      </c>
      <c r="E1742" s="41">
        <v>9.8795999999999999</v>
      </c>
      <c r="F1742" s="42">
        <v>12.6495</v>
      </c>
      <c r="G1742" s="43">
        <v>14.6874</v>
      </c>
      <c r="H1742" s="41">
        <v>9</v>
      </c>
      <c r="I1742" s="42">
        <v>14.75</v>
      </c>
      <c r="J1742" s="42">
        <v>22.25</v>
      </c>
      <c r="K1742" s="42">
        <v>11.75</v>
      </c>
      <c r="L1742" s="42">
        <v>12.75</v>
      </c>
      <c r="M1742" s="43">
        <v>10.5</v>
      </c>
      <c r="N1742" s="44">
        <v>14.1823</v>
      </c>
      <c r="O1742" s="44">
        <v>12.4093</v>
      </c>
      <c r="P1742" s="41">
        <v>13.180200000000001</v>
      </c>
      <c r="Q1742" s="44">
        <v>13.036200000000001</v>
      </c>
      <c r="R1742" s="44">
        <v>13.611899999999999</v>
      </c>
      <c r="S1742" s="44">
        <v>13.606399999999999</v>
      </c>
      <c r="T1742" s="41">
        <v>13.208800000000002</v>
      </c>
      <c r="U1742" s="42">
        <v>14.0411</v>
      </c>
      <c r="V1742" s="43">
        <v>12.72</v>
      </c>
      <c r="W1742" s="41">
        <v>16.759399999999999</v>
      </c>
      <c r="X1742" s="42">
        <v>12.859300000000001</v>
      </c>
      <c r="Y1742" s="43">
        <v>11.6934</v>
      </c>
      <c r="Z1742" s="54"/>
      <c r="AA1742" s="54"/>
      <c r="AB1742" s="55"/>
      <c r="AC1742" s="56"/>
    </row>
    <row r="1743" spans="1:29" x14ac:dyDescent="0.15">
      <c r="A1743" s="25"/>
      <c r="C1743" s="29" t="s">
        <v>295</v>
      </c>
      <c r="D1743" s="40">
        <v>62.995100000000001</v>
      </c>
      <c r="E1743" s="41">
        <v>60.895500000000006</v>
      </c>
      <c r="F1743" s="42">
        <v>65.037500000000009</v>
      </c>
      <c r="G1743" s="43">
        <v>61.746699999999997</v>
      </c>
      <c r="H1743" s="41">
        <v>67.5</v>
      </c>
      <c r="I1743" s="42">
        <v>60.25</v>
      </c>
      <c r="J1743" s="42">
        <v>50.249999999999993</v>
      </c>
      <c r="K1743" s="42">
        <v>70</v>
      </c>
      <c r="L1743" s="42">
        <v>66.5</v>
      </c>
      <c r="M1743" s="43">
        <v>62.250000000000007</v>
      </c>
      <c r="N1743" s="44">
        <v>64.377499999999998</v>
      </c>
      <c r="O1743" s="44">
        <v>61.631800000000005</v>
      </c>
      <c r="P1743" s="41">
        <v>64.669799999999995</v>
      </c>
      <c r="Q1743" s="44">
        <v>62.403500000000001</v>
      </c>
      <c r="R1743" s="44">
        <v>61.007100000000001</v>
      </c>
      <c r="S1743" s="44">
        <v>64.846499999999992</v>
      </c>
      <c r="T1743" s="41">
        <v>64.437399999999997</v>
      </c>
      <c r="U1743" s="42">
        <v>59.979800000000004</v>
      </c>
      <c r="V1743" s="43">
        <v>62.402899999999995</v>
      </c>
      <c r="W1743" s="41">
        <v>62.193600000000004</v>
      </c>
      <c r="X1743" s="42">
        <v>61.704599999999999</v>
      </c>
      <c r="Y1743" s="43">
        <v>64.641000000000005</v>
      </c>
      <c r="Z1743" s="54"/>
      <c r="AA1743" s="54"/>
      <c r="AB1743" s="55"/>
      <c r="AC1743" s="56"/>
    </row>
    <row r="1744" spans="1:29" x14ac:dyDescent="0.15">
      <c r="A1744" s="25"/>
      <c r="C1744" s="29" t="s">
        <v>545</v>
      </c>
      <c r="D1744" s="40">
        <v>0.33240000000000003</v>
      </c>
      <c r="E1744" s="41">
        <v>0.25579999999999997</v>
      </c>
      <c r="F1744" s="42">
        <v>0.24810000000000001</v>
      </c>
      <c r="G1744" s="43">
        <v>0.42119999999999996</v>
      </c>
      <c r="H1744" s="41">
        <v>0.25</v>
      </c>
      <c r="I1744" s="42">
        <v>0.5</v>
      </c>
      <c r="J1744" s="42">
        <v>0</v>
      </c>
      <c r="K1744" s="42">
        <v>0.75</v>
      </c>
      <c r="L1744" s="42">
        <v>0.25</v>
      </c>
      <c r="M1744" s="43">
        <v>0</v>
      </c>
      <c r="N1744" s="44">
        <v>0.4703</v>
      </c>
      <c r="O1744" s="44">
        <v>0.1963</v>
      </c>
      <c r="P1744" s="41">
        <v>0</v>
      </c>
      <c r="Q1744" s="44">
        <v>0.36879999999999996</v>
      </c>
      <c r="R1744" s="44">
        <v>0.1153</v>
      </c>
      <c r="S1744" s="44">
        <v>0.90900000000000003</v>
      </c>
      <c r="T1744" s="41">
        <v>0.45989999999999998</v>
      </c>
      <c r="U1744" s="42">
        <v>0.33100000000000002</v>
      </c>
      <c r="V1744" s="43">
        <v>0</v>
      </c>
      <c r="W1744" s="41">
        <v>0</v>
      </c>
      <c r="X1744" s="42">
        <v>0.26860000000000001</v>
      </c>
      <c r="Y1744" s="43">
        <v>0.58689999999999998</v>
      </c>
      <c r="Z1744" s="54"/>
      <c r="AA1744" s="54"/>
      <c r="AB1744" s="55"/>
      <c r="AC1744" s="56"/>
    </row>
    <row r="1745" spans="1:29" x14ac:dyDescent="0.15">
      <c r="A1745" s="26"/>
      <c r="B1745" s="26"/>
      <c r="C1745" s="31" t="s">
        <v>35</v>
      </c>
      <c r="D1745" s="49">
        <f>(D1739*1+D1740*2+D1741*3+D1742*4+D1743*5)/SUM(D1739:D1743)</f>
        <v>4.1943630628208171</v>
      </c>
      <c r="E1745" s="50">
        <f t="shared" ref="E1745:Y1745" si="128">(E1739*1+E1740*2+E1741*3+E1742*4+E1743*5)/SUM(E1739:E1743)</f>
        <v>4.0030307526653175</v>
      </c>
      <c r="F1745" s="51">
        <f t="shared" si="128"/>
        <v>4.2597564557667571</v>
      </c>
      <c r="G1745" s="52">
        <f t="shared" si="128"/>
        <v>4.1857028088251536</v>
      </c>
      <c r="H1745" s="50">
        <f t="shared" si="128"/>
        <v>4.2406015037593985</v>
      </c>
      <c r="I1745" s="51">
        <f t="shared" si="128"/>
        <v>4.1281407035175883</v>
      </c>
      <c r="J1745" s="51">
        <f t="shared" si="128"/>
        <v>3.99</v>
      </c>
      <c r="K1745" s="51">
        <f t="shared" si="128"/>
        <v>4.3677581863979853</v>
      </c>
      <c r="L1745" s="51">
        <f t="shared" si="128"/>
        <v>4.325814536340852</v>
      </c>
      <c r="M1745" s="52">
        <f t="shared" si="128"/>
        <v>4.1500000000000004</v>
      </c>
      <c r="N1745" s="53">
        <f t="shared" si="128"/>
        <v>4.2436571632961462</v>
      </c>
      <c r="O1745" s="53">
        <f t="shared" si="128"/>
        <v>4.1458832228832971</v>
      </c>
      <c r="P1745" s="50">
        <f t="shared" si="128"/>
        <v>4.2547009999999998</v>
      </c>
      <c r="Q1745" s="53">
        <f t="shared" si="128"/>
        <v>4.1475742538481919</v>
      </c>
      <c r="R1745" s="53">
        <f t="shared" si="128"/>
        <v>4.1334297110271034</v>
      </c>
      <c r="S1745" s="53">
        <f t="shared" si="128"/>
        <v>4.2741369044615549</v>
      </c>
      <c r="T1745" s="50">
        <f t="shared" si="128"/>
        <v>4.2275469434869848</v>
      </c>
      <c r="U1745" s="51">
        <f t="shared" si="128"/>
        <v>4.122276735996147</v>
      </c>
      <c r="V1745" s="52">
        <f t="shared" si="128"/>
        <v>4.1840419999999998</v>
      </c>
      <c r="W1745" s="50">
        <f t="shared" si="128"/>
        <v>4.2389812389812391</v>
      </c>
      <c r="X1745" s="51">
        <f t="shared" si="128"/>
        <v>4.1596516647197728</v>
      </c>
      <c r="Y1745" s="52">
        <f t="shared" si="128"/>
        <v>4.2008015040271358</v>
      </c>
      <c r="Z1745" s="54"/>
      <c r="AA1745" s="54"/>
      <c r="AB1745" s="55"/>
      <c r="AC1745" s="56"/>
    </row>
    <row r="1746" spans="1:29" x14ac:dyDescent="0.15">
      <c r="A1746" s="25"/>
      <c r="D1746" s="40"/>
      <c r="E1746" s="41"/>
      <c r="F1746" s="42"/>
      <c r="G1746" s="43"/>
      <c r="H1746" s="41"/>
      <c r="I1746" s="42"/>
      <c r="J1746" s="42"/>
      <c r="K1746" s="42"/>
      <c r="L1746" s="42"/>
      <c r="M1746" s="43"/>
      <c r="N1746" s="44"/>
      <c r="O1746" s="44"/>
      <c r="P1746" s="41"/>
      <c r="Q1746" s="44"/>
      <c r="R1746" s="44"/>
      <c r="S1746" s="44"/>
      <c r="T1746" s="41"/>
      <c r="U1746" s="42"/>
      <c r="V1746" s="43"/>
      <c r="W1746" s="41"/>
      <c r="X1746" s="42"/>
      <c r="Y1746" s="43"/>
      <c r="Z1746" s="44"/>
      <c r="AA1746" s="44"/>
      <c r="AB1746" s="44"/>
      <c r="AC1746" s="43"/>
    </row>
    <row r="1747" spans="1:29" ht="42" x14ac:dyDescent="0.15">
      <c r="A1747" s="25"/>
      <c r="B1747" s="24" t="s">
        <v>493</v>
      </c>
      <c r="C1747" s="30" t="s">
        <v>494</v>
      </c>
      <c r="D1747" s="40"/>
      <c r="E1747" s="41"/>
      <c r="F1747" s="42"/>
      <c r="G1747" s="43"/>
      <c r="H1747" s="41"/>
      <c r="I1747" s="42"/>
      <c r="J1747" s="42"/>
      <c r="K1747" s="42"/>
      <c r="L1747" s="42"/>
      <c r="M1747" s="43"/>
      <c r="N1747" s="44"/>
      <c r="O1747" s="44"/>
      <c r="P1747" s="41"/>
      <c r="Q1747" s="44"/>
      <c r="R1747" s="44"/>
      <c r="S1747" s="44"/>
      <c r="T1747" s="41"/>
      <c r="U1747" s="42"/>
      <c r="V1747" s="43"/>
      <c r="W1747" s="41"/>
      <c r="X1747" s="42"/>
      <c r="Y1747" s="43"/>
      <c r="Z1747" s="44"/>
      <c r="AA1747" s="44"/>
      <c r="AB1747" s="44"/>
      <c r="AC1747" s="43"/>
    </row>
    <row r="1748" spans="1:29" x14ac:dyDescent="0.15">
      <c r="A1748" s="25"/>
      <c r="C1748" s="29" t="s">
        <v>294</v>
      </c>
      <c r="D1748" s="40">
        <v>7.0423999999999998</v>
      </c>
      <c r="E1748" s="41">
        <v>12.494199999999999</v>
      </c>
      <c r="F1748" s="42">
        <v>4.7780999999999993</v>
      </c>
      <c r="G1748" s="43">
        <v>7.6329999999999991</v>
      </c>
      <c r="H1748" s="41">
        <v>9.25</v>
      </c>
      <c r="I1748" s="42">
        <v>8</v>
      </c>
      <c r="J1748" s="42">
        <v>6.5</v>
      </c>
      <c r="K1748" s="42">
        <v>4.25</v>
      </c>
      <c r="L1748" s="42">
        <v>3.5000000000000004</v>
      </c>
      <c r="M1748" s="43">
        <v>3.25</v>
      </c>
      <c r="N1748" s="44">
        <v>6.8128999999999991</v>
      </c>
      <c r="O1748" s="44">
        <v>7.2686000000000002</v>
      </c>
      <c r="P1748" s="41">
        <v>6.1660000000000004</v>
      </c>
      <c r="Q1748" s="44">
        <v>6.9798999999999998</v>
      </c>
      <c r="R1748" s="44">
        <v>7.7888999999999999</v>
      </c>
      <c r="S1748" s="44">
        <v>7.0871000000000004</v>
      </c>
      <c r="T1748" s="41">
        <v>6.4499000000000004</v>
      </c>
      <c r="U1748" s="42">
        <v>7.9711000000000007</v>
      </c>
      <c r="V1748" s="43">
        <v>7.5980000000000008</v>
      </c>
      <c r="W1748" s="41">
        <v>5.3368000000000002</v>
      </c>
      <c r="X1748" s="42">
        <v>8.1623000000000001</v>
      </c>
      <c r="Y1748" s="43">
        <v>7.0477999999999996</v>
      </c>
      <c r="Z1748" s="54"/>
      <c r="AA1748" s="54"/>
      <c r="AB1748" s="55"/>
      <c r="AC1748" s="56"/>
    </row>
    <row r="1749" spans="1:29" x14ac:dyDescent="0.15">
      <c r="A1749" s="25"/>
      <c r="C1749" s="29">
        <v>2</v>
      </c>
      <c r="D1749" s="40">
        <v>7.0555000000000003</v>
      </c>
      <c r="E1749" s="41">
        <v>7.9700999999999995</v>
      </c>
      <c r="F1749" s="42">
        <v>8.5595999999999997</v>
      </c>
      <c r="G1749" s="43">
        <v>5.5241999999999996</v>
      </c>
      <c r="H1749" s="41">
        <v>5.5</v>
      </c>
      <c r="I1749" s="42">
        <v>7.5</v>
      </c>
      <c r="J1749" s="42">
        <v>8.5</v>
      </c>
      <c r="K1749" s="42">
        <v>6.25</v>
      </c>
      <c r="L1749" s="42">
        <v>7.2499999999999991</v>
      </c>
      <c r="M1749" s="43">
        <v>12.75</v>
      </c>
      <c r="N1749" s="44">
        <v>5.8826000000000001</v>
      </c>
      <c r="O1749" s="44">
        <v>8.2120999999999995</v>
      </c>
      <c r="P1749" s="41">
        <v>7.5045000000000002</v>
      </c>
      <c r="Q1749" s="44">
        <v>10.241899999999999</v>
      </c>
      <c r="R1749" s="44">
        <v>6.0241999999999996</v>
      </c>
      <c r="S1749" s="44">
        <v>3.6754000000000002</v>
      </c>
      <c r="T1749" s="41">
        <v>6.4225000000000003</v>
      </c>
      <c r="U1749" s="42">
        <v>7.9467999999999996</v>
      </c>
      <c r="V1749" s="43">
        <v>7.7590999999999992</v>
      </c>
      <c r="W1749" s="41">
        <v>7.0501999999999994</v>
      </c>
      <c r="X1749" s="42">
        <v>7.8240000000000007</v>
      </c>
      <c r="Y1749" s="43">
        <v>6.2205000000000004</v>
      </c>
      <c r="Z1749" s="54"/>
      <c r="AA1749" s="54"/>
      <c r="AB1749" s="55"/>
      <c r="AC1749" s="56"/>
    </row>
    <row r="1750" spans="1:29" x14ac:dyDescent="0.15">
      <c r="A1750" s="25"/>
      <c r="C1750" s="29">
        <v>3</v>
      </c>
      <c r="D1750" s="40">
        <v>8.3872</v>
      </c>
      <c r="E1750" s="41">
        <v>7.0452000000000004</v>
      </c>
      <c r="F1750" s="42">
        <v>7.82</v>
      </c>
      <c r="G1750" s="43">
        <v>9.2184000000000008</v>
      </c>
      <c r="H1750" s="41">
        <v>6.5</v>
      </c>
      <c r="I1750" s="42">
        <v>8.25</v>
      </c>
      <c r="J1750" s="42">
        <v>13.5</v>
      </c>
      <c r="K1750" s="42">
        <v>5.5</v>
      </c>
      <c r="L1750" s="42">
        <v>10</v>
      </c>
      <c r="M1750" s="43">
        <v>9.5</v>
      </c>
      <c r="N1750" s="44">
        <v>8.6196000000000002</v>
      </c>
      <c r="O1750" s="44">
        <v>8.1579999999999995</v>
      </c>
      <c r="P1750" s="41">
        <v>7.7932000000000006</v>
      </c>
      <c r="Q1750" s="44">
        <v>7.5236999999999998</v>
      </c>
      <c r="R1750" s="44">
        <v>9.2958999999999996</v>
      </c>
      <c r="S1750" s="44">
        <v>8.7193000000000005</v>
      </c>
      <c r="T1750" s="41">
        <v>8.8870000000000005</v>
      </c>
      <c r="U1750" s="42">
        <v>7.8154000000000003</v>
      </c>
      <c r="V1750" s="43">
        <v>7.7368999999999994</v>
      </c>
      <c r="W1750" s="41">
        <v>5.3506999999999998</v>
      </c>
      <c r="X1750" s="42">
        <v>9.2771000000000008</v>
      </c>
      <c r="Y1750" s="43">
        <v>9.3886000000000003</v>
      </c>
      <c r="Z1750" s="54"/>
      <c r="AA1750" s="54"/>
      <c r="AB1750" s="55"/>
      <c r="AC1750" s="56"/>
    </row>
    <row r="1751" spans="1:29" x14ac:dyDescent="0.15">
      <c r="A1751" s="25"/>
      <c r="C1751" s="29">
        <v>4</v>
      </c>
      <c r="D1751" s="40">
        <v>14.247399999999999</v>
      </c>
      <c r="E1751" s="41">
        <v>12.2514</v>
      </c>
      <c r="F1751" s="42">
        <v>15.0342</v>
      </c>
      <c r="G1751" s="43">
        <v>14.091100000000001</v>
      </c>
      <c r="H1751" s="41">
        <v>10.75</v>
      </c>
      <c r="I1751" s="42">
        <v>16.25</v>
      </c>
      <c r="J1751" s="42">
        <v>20.5</v>
      </c>
      <c r="K1751" s="42">
        <v>12.5</v>
      </c>
      <c r="L1751" s="42">
        <v>13.750000000000002</v>
      </c>
      <c r="M1751" s="43">
        <v>11.5</v>
      </c>
      <c r="N1751" s="44">
        <v>14.0572</v>
      </c>
      <c r="O1751" s="44">
        <v>14.435</v>
      </c>
      <c r="P1751" s="41">
        <v>12.003500000000001</v>
      </c>
      <c r="Q1751" s="44">
        <v>13.4801</v>
      </c>
      <c r="R1751" s="44">
        <v>16.7441</v>
      </c>
      <c r="S1751" s="44">
        <v>14.8512</v>
      </c>
      <c r="T1751" s="41">
        <v>14.051600000000001</v>
      </c>
      <c r="U1751" s="42">
        <v>15.479299999999999</v>
      </c>
      <c r="V1751" s="43">
        <v>13.452800000000002</v>
      </c>
      <c r="W1751" s="41">
        <v>17.162500000000001</v>
      </c>
      <c r="X1751" s="42">
        <v>13.213800000000001</v>
      </c>
      <c r="Y1751" s="43">
        <v>13.538500000000001</v>
      </c>
      <c r="Z1751" s="54"/>
      <c r="AA1751" s="54"/>
      <c r="AB1751" s="55"/>
      <c r="AC1751" s="56"/>
    </row>
    <row r="1752" spans="1:29" x14ac:dyDescent="0.15">
      <c r="A1752" s="25"/>
      <c r="C1752" s="29" t="s">
        <v>295</v>
      </c>
      <c r="D1752" s="40">
        <v>63.140300000000003</v>
      </c>
      <c r="E1752" s="41">
        <v>59.983200000000004</v>
      </c>
      <c r="F1752" s="42">
        <v>63.6312</v>
      </c>
      <c r="G1752" s="43">
        <v>63.475000000000001</v>
      </c>
      <c r="H1752" s="41">
        <v>68</v>
      </c>
      <c r="I1752" s="42">
        <v>59.75</v>
      </c>
      <c r="J1752" s="42">
        <v>51</v>
      </c>
      <c r="K1752" s="42">
        <v>71</v>
      </c>
      <c r="L1752" s="42">
        <v>65.5</v>
      </c>
      <c r="M1752" s="43">
        <v>63</v>
      </c>
      <c r="N1752" s="44">
        <v>64.513400000000004</v>
      </c>
      <c r="O1752" s="44">
        <v>61.786300000000004</v>
      </c>
      <c r="P1752" s="41">
        <v>66.532800000000009</v>
      </c>
      <c r="Q1752" s="44">
        <v>61.675400000000003</v>
      </c>
      <c r="R1752" s="44">
        <v>60.031599999999997</v>
      </c>
      <c r="S1752" s="44">
        <v>65.344100000000012</v>
      </c>
      <c r="T1752" s="41">
        <v>63.959699999999998</v>
      </c>
      <c r="U1752" s="42">
        <v>60.787400000000005</v>
      </c>
      <c r="V1752" s="43">
        <v>63.453199999999995</v>
      </c>
      <c r="W1752" s="41">
        <v>65.099699999999999</v>
      </c>
      <c r="X1752" s="42">
        <v>61.254299999999994</v>
      </c>
      <c r="Y1752" s="43">
        <v>63.733200000000004</v>
      </c>
      <c r="Z1752" s="54"/>
      <c r="AA1752" s="54"/>
      <c r="AB1752" s="55"/>
      <c r="AC1752" s="56"/>
    </row>
    <row r="1753" spans="1:29" x14ac:dyDescent="0.15">
      <c r="A1753" s="25"/>
      <c r="C1753" s="29" t="s">
        <v>545</v>
      </c>
      <c r="D1753" s="40">
        <v>0.12719999999999998</v>
      </c>
      <c r="E1753" s="41">
        <v>0.25579999999999997</v>
      </c>
      <c r="F1753" s="42">
        <v>0.1769</v>
      </c>
      <c r="G1753" s="43">
        <v>5.8200000000000002E-2</v>
      </c>
      <c r="H1753" s="41">
        <v>0</v>
      </c>
      <c r="I1753" s="42">
        <v>0.25</v>
      </c>
      <c r="J1753" s="42">
        <v>0</v>
      </c>
      <c r="K1753" s="42">
        <v>0.5</v>
      </c>
      <c r="L1753" s="42">
        <v>0</v>
      </c>
      <c r="M1753" s="43">
        <v>0</v>
      </c>
      <c r="N1753" s="44">
        <v>0.1142</v>
      </c>
      <c r="O1753" s="44">
        <v>0.13999999999999999</v>
      </c>
      <c r="P1753" s="41">
        <v>0</v>
      </c>
      <c r="Q1753" s="44">
        <v>9.9000000000000005E-2</v>
      </c>
      <c r="R1753" s="44">
        <v>0.1153</v>
      </c>
      <c r="S1753" s="44">
        <v>0.32290000000000002</v>
      </c>
      <c r="T1753" s="41">
        <v>0.2293</v>
      </c>
      <c r="U1753" s="42">
        <v>0</v>
      </c>
      <c r="V1753" s="43">
        <v>0</v>
      </c>
      <c r="W1753" s="41">
        <v>0</v>
      </c>
      <c r="X1753" s="42">
        <v>0.26860000000000001</v>
      </c>
      <c r="Y1753" s="43">
        <v>7.1300000000000002E-2</v>
      </c>
      <c r="Z1753" s="54"/>
      <c r="AA1753" s="54"/>
      <c r="AB1753" s="55"/>
      <c r="AC1753" s="56"/>
    </row>
    <row r="1754" spans="1:29" x14ac:dyDescent="0.15">
      <c r="A1754" s="26"/>
      <c r="B1754" s="26"/>
      <c r="C1754" s="31" t="s">
        <v>35</v>
      </c>
      <c r="D1754" s="49">
        <f>(D1748*1+D1749*2+D1750*3+D1751*4+D1752*5)/SUM(D1748:D1752)</f>
        <v>4.1953975456781016</v>
      </c>
      <c r="E1754" s="50">
        <f t="shared" ref="E1754:Y1754" si="129">(E1748*1+E1749*2+E1750*3+E1751*4+E1752*5)/SUM(E1748:E1752)</f>
        <v>3.9951395621395149</v>
      </c>
      <c r="F1754" s="51">
        <f t="shared" si="129"/>
        <v>4.2440086513041573</v>
      </c>
      <c r="G1754" s="52">
        <f t="shared" si="129"/>
        <v>4.2032104717050043</v>
      </c>
      <c r="H1754" s="50">
        <f t="shared" si="129"/>
        <v>4.2275</v>
      </c>
      <c r="I1754" s="51">
        <f t="shared" si="129"/>
        <v>4.1253132832080199</v>
      </c>
      <c r="J1754" s="51">
        <f t="shared" si="129"/>
        <v>4.01</v>
      </c>
      <c r="K1754" s="51">
        <f t="shared" si="129"/>
        <v>4.4045226130653266</v>
      </c>
      <c r="L1754" s="51">
        <f t="shared" si="129"/>
        <v>4.3049999999999997</v>
      </c>
      <c r="M1754" s="52">
        <f t="shared" si="129"/>
        <v>4.1825000000000001</v>
      </c>
      <c r="N1754" s="53">
        <f t="shared" si="129"/>
        <v>4.2371700854076204</v>
      </c>
      <c r="O1754" s="53">
        <f t="shared" si="129"/>
        <v>4.154198878429801</v>
      </c>
      <c r="P1754" s="50">
        <f t="shared" si="129"/>
        <v>4.2523260000000001</v>
      </c>
      <c r="Q1754" s="53">
        <f t="shared" si="129"/>
        <v>4.127408134052712</v>
      </c>
      <c r="R1754" s="53">
        <f t="shared" si="129"/>
        <v>4.1533828504265422</v>
      </c>
      <c r="S1754" s="53">
        <f t="shared" si="129"/>
        <v>4.2810344602722195</v>
      </c>
      <c r="T1754" s="50">
        <f t="shared" si="129"/>
        <v>4.229305798195262</v>
      </c>
      <c r="U1754" s="51">
        <f t="shared" si="129"/>
        <v>4.1316509999999997</v>
      </c>
      <c r="V1754" s="52">
        <f t="shared" si="129"/>
        <v>4.1740409999999999</v>
      </c>
      <c r="W1754" s="50">
        <f t="shared" si="129"/>
        <v>4.296382296382296</v>
      </c>
      <c r="X1754" s="51">
        <f t="shared" si="129"/>
        <v>4.1187418217915095</v>
      </c>
      <c r="Y1754" s="52">
        <f t="shared" si="129"/>
        <v>4.2077503337382893</v>
      </c>
      <c r="Z1754" s="54"/>
      <c r="AA1754" s="54"/>
      <c r="AB1754" s="55"/>
      <c r="AC1754" s="56"/>
    </row>
    <row r="1755" spans="1:29" x14ac:dyDescent="0.15">
      <c r="A1755" s="25"/>
      <c r="D1755" s="40"/>
      <c r="E1755" s="41"/>
      <c r="F1755" s="42"/>
      <c r="G1755" s="43"/>
      <c r="H1755" s="41"/>
      <c r="I1755" s="42"/>
      <c r="J1755" s="42"/>
      <c r="K1755" s="42"/>
      <c r="L1755" s="42"/>
      <c r="M1755" s="43"/>
      <c r="N1755" s="44"/>
      <c r="O1755" s="44"/>
      <c r="P1755" s="41"/>
      <c r="Q1755" s="44"/>
      <c r="R1755" s="44"/>
      <c r="S1755" s="44"/>
      <c r="T1755" s="41"/>
      <c r="U1755" s="42"/>
      <c r="V1755" s="43"/>
      <c r="W1755" s="41"/>
      <c r="X1755" s="42"/>
      <c r="Y1755" s="43"/>
      <c r="Z1755" s="44"/>
      <c r="AA1755" s="44"/>
      <c r="AB1755" s="44"/>
      <c r="AC1755" s="43"/>
    </row>
    <row r="1756" spans="1:29" ht="42" x14ac:dyDescent="0.15">
      <c r="A1756" s="25"/>
      <c r="B1756" s="24" t="s">
        <v>495</v>
      </c>
      <c r="C1756" s="30" t="s">
        <v>496</v>
      </c>
      <c r="D1756" s="40"/>
      <c r="E1756" s="41"/>
      <c r="F1756" s="42"/>
      <c r="G1756" s="43"/>
      <c r="H1756" s="41"/>
      <c r="I1756" s="42"/>
      <c r="J1756" s="42"/>
      <c r="K1756" s="42"/>
      <c r="L1756" s="42"/>
      <c r="M1756" s="43"/>
      <c r="N1756" s="44"/>
      <c r="O1756" s="44"/>
      <c r="P1756" s="41"/>
      <c r="Q1756" s="44"/>
      <c r="R1756" s="44"/>
      <c r="S1756" s="44"/>
      <c r="T1756" s="41"/>
      <c r="U1756" s="42"/>
      <c r="V1756" s="43"/>
      <c r="W1756" s="41"/>
      <c r="X1756" s="42"/>
      <c r="Y1756" s="43"/>
      <c r="Z1756" s="44"/>
      <c r="AA1756" s="44"/>
      <c r="AB1756" s="44"/>
      <c r="AC1756" s="43"/>
    </row>
    <row r="1757" spans="1:29" x14ac:dyDescent="0.15">
      <c r="A1757" s="25"/>
      <c r="C1757" s="29" t="s">
        <v>294</v>
      </c>
      <c r="D1757" s="40">
        <v>8.0399999999999991</v>
      </c>
      <c r="E1757" s="41">
        <v>13.883899999999999</v>
      </c>
      <c r="F1757" s="42">
        <v>6.3342999999999998</v>
      </c>
      <c r="G1757" s="43">
        <v>8.0920000000000005</v>
      </c>
      <c r="H1757" s="41">
        <v>9.25</v>
      </c>
      <c r="I1757" s="42">
        <v>9.25</v>
      </c>
      <c r="J1757" s="42">
        <v>8.5</v>
      </c>
      <c r="K1757" s="42">
        <v>5.75</v>
      </c>
      <c r="L1757" s="42">
        <v>4.25</v>
      </c>
      <c r="M1757" s="43">
        <v>6</v>
      </c>
      <c r="N1757" s="44">
        <v>7.6642000000000001</v>
      </c>
      <c r="O1757" s="44">
        <v>8.4106000000000005</v>
      </c>
      <c r="P1757" s="41">
        <v>6.5363000000000007</v>
      </c>
      <c r="Q1757" s="44">
        <v>9.3167000000000009</v>
      </c>
      <c r="R1757" s="44">
        <v>8.7801000000000009</v>
      </c>
      <c r="S1757" s="44">
        <v>7.0595000000000008</v>
      </c>
      <c r="T1757" s="41">
        <v>7.3898000000000001</v>
      </c>
      <c r="U1757" s="42">
        <v>8.0762999999999998</v>
      </c>
      <c r="V1757" s="43">
        <v>9.7371999999999996</v>
      </c>
      <c r="W1757" s="41">
        <v>7.2881</v>
      </c>
      <c r="X1757" s="42">
        <v>8.8864999999999998</v>
      </c>
      <c r="Y1757" s="43">
        <v>7.7510999999999992</v>
      </c>
      <c r="Z1757" s="54"/>
      <c r="AA1757" s="54"/>
      <c r="AB1757" s="55"/>
      <c r="AC1757" s="56"/>
    </row>
    <row r="1758" spans="1:29" x14ac:dyDescent="0.15">
      <c r="A1758" s="25"/>
      <c r="C1758" s="29">
        <v>2</v>
      </c>
      <c r="D1758" s="40">
        <v>6.633</v>
      </c>
      <c r="E1758" s="41">
        <v>9.192400000000001</v>
      </c>
      <c r="F1758" s="42">
        <v>6.4448000000000008</v>
      </c>
      <c r="G1758" s="43">
        <v>6.1086</v>
      </c>
      <c r="H1758" s="41">
        <v>6.5</v>
      </c>
      <c r="I1758" s="42">
        <v>6</v>
      </c>
      <c r="J1758" s="42">
        <v>7.2499999999999991</v>
      </c>
      <c r="K1758" s="42">
        <v>5.25</v>
      </c>
      <c r="L1758" s="42">
        <v>7.2499999999999991</v>
      </c>
      <c r="M1758" s="43">
        <v>12.25</v>
      </c>
      <c r="N1758" s="44">
        <v>5.7764999999999995</v>
      </c>
      <c r="O1758" s="44">
        <v>7.4776999999999996</v>
      </c>
      <c r="P1758" s="41">
        <v>7.3845999999999998</v>
      </c>
      <c r="Q1758" s="44">
        <v>8.0086000000000013</v>
      </c>
      <c r="R1758" s="44">
        <v>5.9412000000000003</v>
      </c>
      <c r="S1758" s="44">
        <v>4.8980999999999995</v>
      </c>
      <c r="T1758" s="41">
        <v>6.2829999999999995</v>
      </c>
      <c r="U1758" s="42">
        <v>8.1780000000000008</v>
      </c>
      <c r="V1758" s="43">
        <v>5.8696999999999999</v>
      </c>
      <c r="W1758" s="41">
        <v>5.9607000000000001</v>
      </c>
      <c r="X1758" s="42">
        <v>7.5792000000000002</v>
      </c>
      <c r="Y1758" s="43">
        <v>6.0185000000000004</v>
      </c>
      <c r="Z1758" s="54"/>
      <c r="AA1758" s="54"/>
      <c r="AB1758" s="55"/>
      <c r="AC1758" s="56"/>
    </row>
    <row r="1759" spans="1:29" x14ac:dyDescent="0.15">
      <c r="A1759" s="25"/>
      <c r="C1759" s="29">
        <v>3</v>
      </c>
      <c r="D1759" s="40">
        <v>10.899699999999999</v>
      </c>
      <c r="E1759" s="41">
        <v>5.3506999999999998</v>
      </c>
      <c r="F1759" s="42">
        <v>10.4527</v>
      </c>
      <c r="G1759" s="43">
        <v>12.6088</v>
      </c>
      <c r="H1759" s="41">
        <v>9</v>
      </c>
      <c r="I1759" s="42">
        <v>13.5</v>
      </c>
      <c r="J1759" s="42">
        <v>14.000000000000002</v>
      </c>
      <c r="K1759" s="42">
        <v>7.0000000000000009</v>
      </c>
      <c r="L1759" s="42">
        <v>9.5</v>
      </c>
      <c r="M1759" s="43">
        <v>11.5</v>
      </c>
      <c r="N1759" s="44">
        <v>11.5246</v>
      </c>
      <c r="O1759" s="44">
        <v>10.2835</v>
      </c>
      <c r="P1759" s="41">
        <v>11.3415</v>
      </c>
      <c r="Q1759" s="44">
        <v>8.854099999999999</v>
      </c>
      <c r="R1759" s="44">
        <v>11.91</v>
      </c>
      <c r="S1759" s="44">
        <v>11.6859</v>
      </c>
      <c r="T1759" s="41">
        <v>11.410299999999999</v>
      </c>
      <c r="U1759" s="42">
        <v>10.8172</v>
      </c>
      <c r="V1759" s="43">
        <v>9.6896000000000004</v>
      </c>
      <c r="W1759" s="41">
        <v>9.3008999999999986</v>
      </c>
      <c r="X1759" s="42">
        <v>10.8446</v>
      </c>
      <c r="Y1759" s="43">
        <v>11.9573</v>
      </c>
      <c r="Z1759" s="54"/>
      <c r="AA1759" s="54"/>
      <c r="AB1759" s="55"/>
      <c r="AC1759" s="56"/>
    </row>
    <row r="1760" spans="1:29" x14ac:dyDescent="0.15">
      <c r="A1760" s="25"/>
      <c r="C1760" s="29">
        <v>4</v>
      </c>
      <c r="D1760" s="40">
        <v>16.299900000000001</v>
      </c>
      <c r="E1760" s="41">
        <v>13.889999999999999</v>
      </c>
      <c r="F1760" s="42">
        <v>16.400400000000001</v>
      </c>
      <c r="G1760" s="43">
        <v>16.814299999999999</v>
      </c>
      <c r="H1760" s="41">
        <v>14.000000000000002</v>
      </c>
      <c r="I1760" s="42">
        <v>16</v>
      </c>
      <c r="J1760" s="42">
        <v>23.75</v>
      </c>
      <c r="K1760" s="42">
        <v>18.25</v>
      </c>
      <c r="L1760" s="42">
        <v>14.000000000000002</v>
      </c>
      <c r="M1760" s="43">
        <v>11</v>
      </c>
      <c r="N1760" s="44">
        <v>16.4846</v>
      </c>
      <c r="O1760" s="44">
        <v>16.117799999999999</v>
      </c>
      <c r="P1760" s="41">
        <v>15.6282</v>
      </c>
      <c r="Q1760" s="44">
        <v>16.906700000000001</v>
      </c>
      <c r="R1760" s="44">
        <v>16.664000000000001</v>
      </c>
      <c r="S1760" s="44">
        <v>15.5197</v>
      </c>
      <c r="T1760" s="41">
        <v>16.205400000000001</v>
      </c>
      <c r="U1760" s="42">
        <v>15.746699999999999</v>
      </c>
      <c r="V1760" s="43">
        <v>17.219200000000001</v>
      </c>
      <c r="W1760" s="41">
        <v>17.705000000000002</v>
      </c>
      <c r="X1760" s="42">
        <v>15.6724</v>
      </c>
      <c r="Y1760" s="43">
        <v>16.107700000000001</v>
      </c>
      <c r="Z1760" s="54"/>
      <c r="AA1760" s="54"/>
      <c r="AB1760" s="55"/>
      <c r="AC1760" s="56"/>
    </row>
    <row r="1761" spans="1:29" x14ac:dyDescent="0.15">
      <c r="A1761" s="25"/>
      <c r="C1761" s="29" t="s">
        <v>295</v>
      </c>
      <c r="D1761" s="40">
        <v>57.824200000000005</v>
      </c>
      <c r="E1761" s="41">
        <v>57.427199999999999</v>
      </c>
      <c r="F1761" s="42">
        <v>60.190899999999999</v>
      </c>
      <c r="G1761" s="43">
        <v>56.029200000000003</v>
      </c>
      <c r="H1761" s="41">
        <v>61</v>
      </c>
      <c r="I1761" s="42">
        <v>55.000000000000007</v>
      </c>
      <c r="J1761" s="42">
        <v>46</v>
      </c>
      <c r="K1761" s="42">
        <v>63</v>
      </c>
      <c r="L1761" s="42">
        <v>65</v>
      </c>
      <c r="M1761" s="43">
        <v>59.25</v>
      </c>
      <c r="N1761" s="44">
        <v>58.307900000000004</v>
      </c>
      <c r="O1761" s="44">
        <v>57.347300000000004</v>
      </c>
      <c r="P1761" s="41">
        <v>58.965999999999994</v>
      </c>
      <c r="Q1761" s="44">
        <v>56.814900000000002</v>
      </c>
      <c r="R1761" s="44">
        <v>56.474000000000004</v>
      </c>
      <c r="S1761" s="44">
        <v>59.998799999999996</v>
      </c>
      <c r="T1761" s="41">
        <v>58.216199999999994</v>
      </c>
      <c r="U1761" s="42">
        <v>57.060299999999998</v>
      </c>
      <c r="V1761" s="43">
        <v>57.484299999999998</v>
      </c>
      <c r="W1761" s="41">
        <v>59.745199999999997</v>
      </c>
      <c r="X1761" s="42">
        <v>56.366300000000003</v>
      </c>
      <c r="Y1761" s="43">
        <v>58.005799999999994</v>
      </c>
      <c r="Z1761" s="54"/>
      <c r="AA1761" s="54"/>
      <c r="AB1761" s="55"/>
      <c r="AC1761" s="56"/>
    </row>
    <row r="1762" spans="1:29" x14ac:dyDescent="0.15">
      <c r="A1762" s="25"/>
      <c r="C1762" s="29" t="s">
        <v>545</v>
      </c>
      <c r="D1762" s="40">
        <v>0.30309999999999998</v>
      </c>
      <c r="E1762" s="41">
        <v>0.25579999999999997</v>
      </c>
      <c r="F1762" s="42">
        <v>0.1769</v>
      </c>
      <c r="G1762" s="43">
        <v>0.34720000000000001</v>
      </c>
      <c r="H1762" s="41">
        <v>0.25</v>
      </c>
      <c r="I1762" s="42">
        <v>0.25</v>
      </c>
      <c r="J1762" s="42">
        <v>0.5</v>
      </c>
      <c r="K1762" s="42">
        <v>0.75</v>
      </c>
      <c r="L1762" s="42">
        <v>0</v>
      </c>
      <c r="M1762" s="43">
        <v>0</v>
      </c>
      <c r="N1762" s="44">
        <v>0.24210000000000001</v>
      </c>
      <c r="O1762" s="44">
        <v>0.36319999999999997</v>
      </c>
      <c r="P1762" s="41">
        <v>0.1434</v>
      </c>
      <c r="Q1762" s="44">
        <v>9.9000000000000005E-2</v>
      </c>
      <c r="R1762" s="44">
        <v>0.23070000000000002</v>
      </c>
      <c r="S1762" s="44">
        <v>0.83789999999999998</v>
      </c>
      <c r="T1762" s="41">
        <v>0.49530000000000002</v>
      </c>
      <c r="U1762" s="42">
        <v>0.1215</v>
      </c>
      <c r="V1762" s="43">
        <v>0</v>
      </c>
      <c r="W1762" s="41">
        <v>0</v>
      </c>
      <c r="X1762" s="42">
        <v>0.65100000000000002</v>
      </c>
      <c r="Y1762" s="43">
        <v>0.15959999999999999</v>
      </c>
      <c r="Z1762" s="54"/>
      <c r="AA1762" s="54"/>
      <c r="AB1762" s="55"/>
      <c r="AC1762" s="56"/>
    </row>
    <row r="1763" spans="1:29" x14ac:dyDescent="0.15">
      <c r="A1763" s="26"/>
      <c r="B1763" s="26"/>
      <c r="C1763" s="31" t="s">
        <v>35</v>
      </c>
      <c r="D1763" s="49">
        <f>(D1757*1+D1758*2+D1759*3+D1760*4+D1761*5)/SUM(D1757:D1761)</f>
        <v>4.0956750868633707</v>
      </c>
      <c r="E1763" s="50">
        <f t="shared" ref="E1763:Y1763" si="130">(E1757*1+E1758*2+E1759*3+E1760*4+E1761*5)/SUM(E1757:E1761)</f>
        <v>3.9201958610124694</v>
      </c>
      <c r="F1763" s="51">
        <f t="shared" si="130"/>
        <v>4.1787732498790362</v>
      </c>
      <c r="G1763" s="52">
        <f t="shared" si="130"/>
        <v>4.0695132805969525</v>
      </c>
      <c r="H1763" s="50">
        <f t="shared" si="130"/>
        <v>4.1127819548872182</v>
      </c>
      <c r="I1763" s="51">
        <f t="shared" si="130"/>
        <v>4.0175438596491233</v>
      </c>
      <c r="J1763" s="51">
        <f t="shared" si="130"/>
        <v>3.9195979899497488</v>
      </c>
      <c r="K1763" s="51">
        <f t="shared" si="130"/>
        <v>4.2846347607052895</v>
      </c>
      <c r="L1763" s="51">
        <f t="shared" si="130"/>
        <v>4.2824999999999998</v>
      </c>
      <c r="M1763" s="52">
        <f t="shared" si="130"/>
        <v>4.0525000000000002</v>
      </c>
      <c r="N1763" s="53">
        <f t="shared" si="130"/>
        <v>4.1226741167106731</v>
      </c>
      <c r="O1763" s="53">
        <f t="shared" si="130"/>
        <v>4.0690165992719569</v>
      </c>
      <c r="P1763" s="50">
        <f t="shared" si="130"/>
        <v>4.1326542261603141</v>
      </c>
      <c r="Q1763" s="53">
        <f t="shared" si="130"/>
        <v>4.0399745748290803</v>
      </c>
      <c r="R1763" s="53">
        <f t="shared" si="130"/>
        <v>4.063559632071188</v>
      </c>
      <c r="S1763" s="53">
        <f t="shared" si="130"/>
        <v>4.1748472197010944</v>
      </c>
      <c r="T1763" s="50">
        <f t="shared" si="130"/>
        <v>4.1213058277649202</v>
      </c>
      <c r="U1763" s="51">
        <f t="shared" si="130"/>
        <v>4.0566508307593727</v>
      </c>
      <c r="V1763" s="52">
        <f t="shared" si="130"/>
        <v>4.0684370000000003</v>
      </c>
      <c r="W1763" s="50">
        <f t="shared" si="130"/>
        <v>4.1665861665861668</v>
      </c>
      <c r="X1763" s="51">
        <f t="shared" si="130"/>
        <v>4.037280697339682</v>
      </c>
      <c r="Y1763" s="52">
        <f t="shared" si="130"/>
        <v>4.1077539753446501</v>
      </c>
      <c r="Z1763" s="54"/>
      <c r="AA1763" s="54"/>
      <c r="AB1763" s="55"/>
      <c r="AC1763" s="56"/>
    </row>
    <row r="1764" spans="1:29" x14ac:dyDescent="0.15">
      <c r="A1764" s="25"/>
      <c r="D1764" s="40"/>
      <c r="E1764" s="41"/>
      <c r="F1764" s="42"/>
      <c r="G1764" s="43"/>
      <c r="H1764" s="41"/>
      <c r="I1764" s="42"/>
      <c r="J1764" s="42"/>
      <c r="K1764" s="42"/>
      <c r="L1764" s="42"/>
      <c r="M1764" s="43"/>
      <c r="N1764" s="44"/>
      <c r="O1764" s="44"/>
      <c r="P1764" s="41"/>
      <c r="Q1764" s="44"/>
      <c r="R1764" s="44"/>
      <c r="S1764" s="44"/>
      <c r="T1764" s="41"/>
      <c r="U1764" s="42"/>
      <c r="V1764" s="43"/>
      <c r="W1764" s="41"/>
      <c r="X1764" s="42"/>
      <c r="Y1764" s="43"/>
      <c r="Z1764" s="44"/>
      <c r="AA1764" s="44"/>
      <c r="AB1764" s="44"/>
      <c r="AC1764" s="43"/>
    </row>
    <row r="1765" spans="1:29" ht="28" x14ac:dyDescent="0.15">
      <c r="A1765" s="24" t="s">
        <v>497</v>
      </c>
      <c r="B1765" s="24" t="s">
        <v>498</v>
      </c>
      <c r="C1765" s="30" t="s">
        <v>499</v>
      </c>
      <c r="D1765" s="40"/>
      <c r="E1765" s="41"/>
      <c r="F1765" s="42"/>
      <c r="G1765" s="43"/>
      <c r="H1765" s="41"/>
      <c r="I1765" s="42"/>
      <c r="J1765" s="42"/>
      <c r="K1765" s="42"/>
      <c r="L1765" s="42"/>
      <c r="M1765" s="43"/>
      <c r="N1765" s="44"/>
      <c r="O1765" s="44"/>
      <c r="P1765" s="41"/>
      <c r="Q1765" s="44"/>
      <c r="R1765" s="44"/>
      <c r="S1765" s="44"/>
      <c r="T1765" s="41"/>
      <c r="U1765" s="42"/>
      <c r="V1765" s="43"/>
      <c r="W1765" s="41"/>
      <c r="X1765" s="42"/>
      <c r="Y1765" s="43"/>
      <c r="Z1765" s="44"/>
      <c r="AA1765" s="44"/>
      <c r="AB1765" s="44"/>
      <c r="AC1765" s="43"/>
    </row>
    <row r="1766" spans="1:29" x14ac:dyDescent="0.15">
      <c r="A1766" s="25"/>
      <c r="C1766" s="29" t="s">
        <v>500</v>
      </c>
      <c r="D1766" s="40">
        <v>23.051300000000001</v>
      </c>
      <c r="E1766" s="41">
        <v>32.841000000000001</v>
      </c>
      <c r="F1766" s="42">
        <v>20.426600000000001</v>
      </c>
      <c r="G1766" s="43">
        <v>23.139399999999998</v>
      </c>
      <c r="H1766" s="41">
        <v>28.749999999999996</v>
      </c>
      <c r="I1766" s="42">
        <v>20</v>
      </c>
      <c r="J1766" s="42">
        <v>21</v>
      </c>
      <c r="K1766" s="42">
        <v>25.75</v>
      </c>
      <c r="L1766" s="42">
        <v>13.25</v>
      </c>
      <c r="M1766" s="43">
        <v>28.749999999999996</v>
      </c>
      <c r="N1766" s="44">
        <v>23.2042</v>
      </c>
      <c r="O1766" s="44">
        <v>22.900599999999997</v>
      </c>
      <c r="P1766" s="41">
        <v>21.796599999999998</v>
      </c>
      <c r="Q1766" s="44">
        <v>23.3523</v>
      </c>
      <c r="R1766" s="44">
        <v>26.1281</v>
      </c>
      <c r="S1766" s="44">
        <v>20.935699999999997</v>
      </c>
      <c r="T1766" s="41">
        <v>19.5518</v>
      </c>
      <c r="U1766" s="42">
        <v>26.714199999999998</v>
      </c>
      <c r="V1766" s="43">
        <v>28.280300000000004</v>
      </c>
      <c r="W1766" s="41">
        <v>29.025200000000002</v>
      </c>
      <c r="X1766" s="42">
        <v>23.4237</v>
      </c>
      <c r="Y1766" s="43">
        <v>19.3261</v>
      </c>
      <c r="Z1766" s="54"/>
      <c r="AA1766" s="44">
        <v>16.314299999999999</v>
      </c>
      <c r="AB1766" s="44">
        <v>7.3205999999999998</v>
      </c>
      <c r="AC1766" s="43">
        <v>16.730799999999999</v>
      </c>
    </row>
    <row r="1767" spans="1:29" x14ac:dyDescent="0.15">
      <c r="A1767" s="25"/>
      <c r="C1767" s="29">
        <v>2</v>
      </c>
      <c r="D1767" s="40">
        <v>9.2118000000000002</v>
      </c>
      <c r="E1767" s="41">
        <v>10.4313</v>
      </c>
      <c r="F1767" s="42">
        <v>9.8492999999999995</v>
      </c>
      <c r="G1767" s="43">
        <v>8.1189999999999998</v>
      </c>
      <c r="H1767" s="41">
        <v>8.25</v>
      </c>
      <c r="I1767" s="42">
        <v>11.25</v>
      </c>
      <c r="J1767" s="42">
        <v>8.75</v>
      </c>
      <c r="K1767" s="42">
        <v>9.25</v>
      </c>
      <c r="L1767" s="42">
        <v>7.2499999999999991</v>
      </c>
      <c r="M1767" s="43">
        <v>9.5</v>
      </c>
      <c r="N1767" s="44">
        <v>9.4263999999999992</v>
      </c>
      <c r="O1767" s="44">
        <v>9.0000999999999998</v>
      </c>
      <c r="P1767" s="41">
        <v>9.7297999999999991</v>
      </c>
      <c r="Q1767" s="44">
        <v>9.4159000000000006</v>
      </c>
      <c r="R1767" s="44">
        <v>9.5150000000000006</v>
      </c>
      <c r="S1767" s="44">
        <v>7.8839000000000006</v>
      </c>
      <c r="T1767" s="41">
        <v>8.8934999999999995</v>
      </c>
      <c r="U1767" s="42">
        <v>10.2461</v>
      </c>
      <c r="V1767" s="43">
        <v>8.9383999999999997</v>
      </c>
      <c r="W1767" s="41">
        <v>6.9276</v>
      </c>
      <c r="X1767" s="42">
        <v>10.288600000000001</v>
      </c>
      <c r="Y1767" s="43">
        <v>9.4316999999999993</v>
      </c>
      <c r="Z1767" s="54"/>
      <c r="AA1767" s="44">
        <v>14.019600000000001</v>
      </c>
      <c r="AB1767" s="44">
        <v>8.5190000000000001</v>
      </c>
      <c r="AC1767" s="43">
        <v>11.943899999999999</v>
      </c>
    </row>
    <row r="1768" spans="1:29" x14ac:dyDescent="0.15">
      <c r="A1768" s="25"/>
      <c r="C1768" s="29">
        <v>3</v>
      </c>
      <c r="D1768" s="40">
        <v>14.4483</v>
      </c>
      <c r="E1768" s="41">
        <v>12.072699999999999</v>
      </c>
      <c r="F1768" s="42">
        <v>14.398199999999999</v>
      </c>
      <c r="G1768" s="43">
        <v>15.064299999999999</v>
      </c>
      <c r="H1768" s="41">
        <v>14.499999999999998</v>
      </c>
      <c r="I1768" s="42">
        <v>14.499999999999998</v>
      </c>
      <c r="J1768" s="42">
        <v>15.5</v>
      </c>
      <c r="K1768" s="42">
        <v>14.000000000000002</v>
      </c>
      <c r="L1768" s="42">
        <v>12.75</v>
      </c>
      <c r="M1768" s="43">
        <v>16.25</v>
      </c>
      <c r="N1768" s="44">
        <v>14.923400000000001</v>
      </c>
      <c r="O1768" s="44">
        <v>13.979800000000001</v>
      </c>
      <c r="P1768" s="41">
        <v>16.956199999999999</v>
      </c>
      <c r="Q1768" s="44">
        <v>14.961600000000001</v>
      </c>
      <c r="R1768" s="44">
        <v>12.033900000000001</v>
      </c>
      <c r="S1768" s="44">
        <v>13.9712</v>
      </c>
      <c r="T1768" s="41">
        <v>13.6104</v>
      </c>
      <c r="U1768" s="42">
        <v>16.950599999999998</v>
      </c>
      <c r="V1768" s="43">
        <v>13.936999999999999</v>
      </c>
      <c r="W1768" s="41">
        <v>13.1835</v>
      </c>
      <c r="X1768" s="42">
        <v>14.613799999999999</v>
      </c>
      <c r="Y1768" s="43">
        <v>15.1327</v>
      </c>
      <c r="Z1768" s="54"/>
      <c r="AA1768" s="44">
        <v>17.2821</v>
      </c>
      <c r="AB1768" s="44">
        <v>14.100300000000001</v>
      </c>
      <c r="AC1768" s="43">
        <v>16.1829</v>
      </c>
    </row>
    <row r="1769" spans="1:29" x14ac:dyDescent="0.15">
      <c r="A1769" s="25"/>
      <c r="C1769" s="29">
        <v>4</v>
      </c>
      <c r="D1769" s="40">
        <v>18.681800000000003</v>
      </c>
      <c r="E1769" s="41">
        <v>18.112500000000001</v>
      </c>
      <c r="F1769" s="42">
        <v>19.107399999999998</v>
      </c>
      <c r="G1769" s="43">
        <v>18.528700000000001</v>
      </c>
      <c r="H1769" s="41">
        <v>16.5</v>
      </c>
      <c r="I1769" s="42">
        <v>18.25</v>
      </c>
      <c r="J1769" s="42">
        <v>23.25</v>
      </c>
      <c r="K1769" s="42">
        <v>18.75</v>
      </c>
      <c r="L1769" s="42">
        <v>20.75</v>
      </c>
      <c r="M1769" s="43">
        <v>16.25</v>
      </c>
      <c r="N1769" s="44">
        <v>19.790099999999999</v>
      </c>
      <c r="O1769" s="44">
        <v>17.588899999999999</v>
      </c>
      <c r="P1769" s="41">
        <v>16.873699999999999</v>
      </c>
      <c r="Q1769" s="44">
        <v>19.232900000000001</v>
      </c>
      <c r="R1769" s="44">
        <v>20.907800000000002</v>
      </c>
      <c r="S1769" s="44">
        <v>17.698499999999999</v>
      </c>
      <c r="T1769" s="41">
        <v>19.666</v>
      </c>
      <c r="U1769" s="42">
        <v>15.912799999999999</v>
      </c>
      <c r="V1769" s="43">
        <v>19.224599999999999</v>
      </c>
      <c r="W1769" s="41">
        <v>20.5548</v>
      </c>
      <c r="X1769" s="42">
        <v>16.9754</v>
      </c>
      <c r="Y1769" s="43">
        <v>19.1265</v>
      </c>
      <c r="Z1769" s="54"/>
      <c r="AA1769" s="44">
        <v>17.6678</v>
      </c>
      <c r="AB1769" s="44">
        <v>20.2193</v>
      </c>
      <c r="AC1769" s="43">
        <v>21.581800000000001</v>
      </c>
    </row>
    <row r="1770" spans="1:29" x14ac:dyDescent="0.15">
      <c r="A1770" s="25"/>
      <c r="C1770" s="29">
        <v>5</v>
      </c>
      <c r="D1770" s="40">
        <v>22.057399999999998</v>
      </c>
      <c r="E1770" s="41">
        <v>21.131399999999999</v>
      </c>
      <c r="F1770" s="42">
        <v>23.312899999999999</v>
      </c>
      <c r="G1770" s="43">
        <v>21.331500000000002</v>
      </c>
      <c r="H1770" s="41">
        <v>20.5</v>
      </c>
      <c r="I1770" s="42">
        <v>21</v>
      </c>
      <c r="J1770" s="42">
        <v>23.25</v>
      </c>
      <c r="K1770" s="42">
        <v>19.5</v>
      </c>
      <c r="L1770" s="42">
        <v>30.25</v>
      </c>
      <c r="M1770" s="43">
        <v>20.75</v>
      </c>
      <c r="N1770" s="44">
        <v>20.7835</v>
      </c>
      <c r="O1770" s="44">
        <v>23.313600000000001</v>
      </c>
      <c r="P1770" s="41">
        <v>23.778099999999998</v>
      </c>
      <c r="Q1770" s="44">
        <v>22.1219</v>
      </c>
      <c r="R1770" s="44">
        <v>20.316300000000002</v>
      </c>
      <c r="S1770" s="44">
        <v>21.212199999999999</v>
      </c>
      <c r="T1770" s="41">
        <v>24.299599999999998</v>
      </c>
      <c r="U1770" s="42">
        <v>18.4773</v>
      </c>
      <c r="V1770" s="43">
        <v>19.8384</v>
      </c>
      <c r="W1770" s="41">
        <v>19.579799999999999</v>
      </c>
      <c r="X1770" s="42">
        <v>22.2544</v>
      </c>
      <c r="Y1770" s="43">
        <v>23.2774</v>
      </c>
      <c r="Z1770" s="54"/>
      <c r="AA1770" s="44">
        <v>16.808</v>
      </c>
      <c r="AB1770" s="44">
        <v>25.0913</v>
      </c>
      <c r="AC1770" s="43">
        <v>19.2349</v>
      </c>
    </row>
    <row r="1771" spans="1:29" x14ac:dyDescent="0.15">
      <c r="A1771" s="25"/>
      <c r="C1771" s="29">
        <v>6</v>
      </c>
      <c r="D1771" s="40">
        <v>9.0055999999999994</v>
      </c>
      <c r="E1771" s="41">
        <v>3.8732999999999995</v>
      </c>
      <c r="F1771" s="42">
        <v>9.8346999999999998</v>
      </c>
      <c r="G1771" s="43">
        <v>9.5622000000000007</v>
      </c>
      <c r="H1771" s="41">
        <v>8.75</v>
      </c>
      <c r="I1771" s="42">
        <v>10.5</v>
      </c>
      <c r="J1771" s="42">
        <v>5.75</v>
      </c>
      <c r="K1771" s="42">
        <v>8.75</v>
      </c>
      <c r="L1771" s="42">
        <v>11.25</v>
      </c>
      <c r="M1771" s="43">
        <v>6</v>
      </c>
      <c r="N1771" s="44">
        <v>9.2000999999999991</v>
      </c>
      <c r="O1771" s="44">
        <v>8.8139000000000003</v>
      </c>
      <c r="P1771" s="41">
        <v>8.259500000000001</v>
      </c>
      <c r="Q1771" s="44">
        <v>7.5152999999999999</v>
      </c>
      <c r="R1771" s="44">
        <v>9.1314000000000011</v>
      </c>
      <c r="S1771" s="44">
        <v>11.6652</v>
      </c>
      <c r="T1771" s="41">
        <v>9.0170999999999992</v>
      </c>
      <c r="U1771" s="42">
        <v>9.8582999999999998</v>
      </c>
      <c r="V1771" s="43">
        <v>8.0663999999999998</v>
      </c>
      <c r="W1771" s="41">
        <v>8.7992000000000008</v>
      </c>
      <c r="X1771" s="42">
        <v>9.1758000000000006</v>
      </c>
      <c r="Y1771" s="43">
        <v>8.9436999999999998</v>
      </c>
      <c r="Z1771" s="54"/>
      <c r="AA1771" s="44">
        <v>13.3948</v>
      </c>
      <c r="AB1771" s="44">
        <v>18.357299999999999</v>
      </c>
      <c r="AC1771" s="43">
        <v>9.7866</v>
      </c>
    </row>
    <row r="1772" spans="1:29" x14ac:dyDescent="0.15">
      <c r="A1772" s="25"/>
      <c r="C1772" s="29" t="s">
        <v>501</v>
      </c>
      <c r="D1772" s="40">
        <v>3.3120999999999996</v>
      </c>
      <c r="E1772" s="41">
        <v>1.5377999999999998</v>
      </c>
      <c r="F1772" s="42">
        <v>2.7272000000000003</v>
      </c>
      <c r="G1772" s="43">
        <v>4.0602999999999998</v>
      </c>
      <c r="H1772" s="41">
        <v>2.75</v>
      </c>
      <c r="I1772" s="42">
        <v>4.25</v>
      </c>
      <c r="J1772" s="42">
        <v>2.5</v>
      </c>
      <c r="K1772" s="42">
        <v>2.75</v>
      </c>
      <c r="L1772" s="42">
        <v>4.5</v>
      </c>
      <c r="M1772" s="43">
        <v>2</v>
      </c>
      <c r="N1772" s="44">
        <v>2.5190000000000001</v>
      </c>
      <c r="O1772" s="44">
        <v>4.0941999999999998</v>
      </c>
      <c r="P1772" s="41">
        <v>2.6061000000000001</v>
      </c>
      <c r="Q1772" s="44">
        <v>2.8567</v>
      </c>
      <c r="R1772" s="44">
        <v>1.8127</v>
      </c>
      <c r="S1772" s="44">
        <v>6.458899999999999</v>
      </c>
      <c r="T1772" s="41">
        <v>4.6124000000000001</v>
      </c>
      <c r="U1772" s="42">
        <v>1.6776</v>
      </c>
      <c r="V1772" s="43">
        <v>1.7148000000000001</v>
      </c>
      <c r="W1772" s="41">
        <v>1.9298999999999999</v>
      </c>
      <c r="X1772" s="42">
        <v>3.0108000000000001</v>
      </c>
      <c r="Y1772" s="43">
        <v>4.4178000000000006</v>
      </c>
      <c r="Z1772" s="54"/>
      <c r="AA1772" s="44">
        <v>4.0800999999999998</v>
      </c>
      <c r="AB1772" s="44">
        <v>5.8293999999999997</v>
      </c>
      <c r="AC1772" s="43">
        <v>3.5503999999999998</v>
      </c>
    </row>
    <row r="1773" spans="1:29" x14ac:dyDescent="0.15">
      <c r="A1773" s="25"/>
      <c r="C1773" s="29" t="s">
        <v>545</v>
      </c>
      <c r="D1773" s="40">
        <v>0.23170000000000002</v>
      </c>
      <c r="E1773" s="41">
        <v>0</v>
      </c>
      <c r="F1773" s="42">
        <v>0.34359999999999996</v>
      </c>
      <c r="G1773" s="43">
        <v>0.1946</v>
      </c>
      <c r="H1773" s="41">
        <v>0</v>
      </c>
      <c r="I1773" s="42">
        <v>0.25</v>
      </c>
      <c r="J1773" s="42">
        <v>0</v>
      </c>
      <c r="K1773" s="42">
        <v>1.25</v>
      </c>
      <c r="L1773" s="42">
        <v>0</v>
      </c>
      <c r="M1773" s="43">
        <v>0.5</v>
      </c>
      <c r="N1773" s="44">
        <v>0.15330000000000002</v>
      </c>
      <c r="O1773" s="44">
        <v>0.309</v>
      </c>
      <c r="P1773" s="41">
        <v>0</v>
      </c>
      <c r="Q1773" s="44">
        <v>0.54330000000000001</v>
      </c>
      <c r="R1773" s="44">
        <v>0.15479999999999999</v>
      </c>
      <c r="S1773" s="44">
        <v>0.1744</v>
      </c>
      <c r="T1773" s="41">
        <v>0.34910000000000002</v>
      </c>
      <c r="U1773" s="42">
        <v>0.16309999999999999</v>
      </c>
      <c r="V1773" s="43">
        <v>0</v>
      </c>
      <c r="W1773" s="41">
        <v>0</v>
      </c>
      <c r="X1773" s="42">
        <v>0.2576</v>
      </c>
      <c r="Y1773" s="43">
        <v>0.34410000000000002</v>
      </c>
      <c r="Z1773" s="54"/>
      <c r="AA1773" s="44">
        <v>0.43319999999999997</v>
      </c>
      <c r="AB1773" s="44">
        <v>0.56279999999999997</v>
      </c>
      <c r="AC1773" s="43">
        <v>0.98870000000000002</v>
      </c>
    </row>
    <row r="1774" spans="1:29" s="57" customFormat="1" x14ac:dyDescent="0.15">
      <c r="A1774" s="26"/>
      <c r="B1774" s="26"/>
      <c r="C1774" s="31" t="s">
        <v>35</v>
      </c>
      <c r="D1774" s="49">
        <f>(D1766*1+D1767*2+D1768*3+D1769*4+D1770*5+D1771*6+D1772*7)/SUM(D1766:D1772)</f>
        <v>3.4785828765249081</v>
      </c>
      <c r="E1774" s="50">
        <f t="shared" ref="E1774:AC1774" si="131">(E1766*1+E1767*2+E1768*3+E1769*4+E1770*5+E1771*6+E1772*7)/SUM(E1766:E1772)</f>
        <v>3.0203310000000001</v>
      </c>
      <c r="F1774" s="51">
        <f t="shared" si="131"/>
        <v>3.5563481686556697</v>
      </c>
      <c r="G1774" s="52">
        <f t="shared" si="131"/>
        <v>3.5182254667583113</v>
      </c>
      <c r="H1774" s="50">
        <f t="shared" si="131"/>
        <v>3.29</v>
      </c>
      <c r="I1774" s="51">
        <f t="shared" si="131"/>
        <v>3.5764411027568923</v>
      </c>
      <c r="J1774" s="51">
        <f t="shared" si="131"/>
        <v>3.4624999999999999</v>
      </c>
      <c r="K1774" s="51">
        <f t="shared" si="131"/>
        <v>3.3468354430379748</v>
      </c>
      <c r="L1774" s="51">
        <f t="shared" si="131"/>
        <v>3.9925000000000002</v>
      </c>
      <c r="M1774" s="52">
        <f t="shared" si="131"/>
        <v>3.1683417085427137</v>
      </c>
      <c r="N1774" s="53">
        <f t="shared" si="131"/>
        <v>3.4326492513022462</v>
      </c>
      <c r="O1774" s="53">
        <f t="shared" si="131"/>
        <v>3.5239514861406893</v>
      </c>
      <c r="P1774" s="50">
        <f t="shared" si="131"/>
        <v>3.4630980000000005</v>
      </c>
      <c r="Q1774" s="53">
        <f t="shared" si="131"/>
        <v>3.4155470828481969</v>
      </c>
      <c r="R1774" s="53">
        <f t="shared" si="131"/>
        <v>3.3446755577634182</v>
      </c>
      <c r="S1774" s="53">
        <f t="shared" si="131"/>
        <v>3.7132318763924279</v>
      </c>
      <c r="T1774" s="50">
        <f t="shared" si="131"/>
        <v>3.6599947014976304</v>
      </c>
      <c r="U1774" s="51">
        <f t="shared" si="131"/>
        <v>3.2551982283103738</v>
      </c>
      <c r="V1774" s="52">
        <f t="shared" si="131"/>
        <v>3.2446082446082438</v>
      </c>
      <c r="W1774" s="50">
        <f t="shared" si="131"/>
        <v>3.2885359999999997</v>
      </c>
      <c r="X1774" s="51">
        <f t="shared" si="131"/>
        <v>3.440321828708925</v>
      </c>
      <c r="Y1774" s="52">
        <f t="shared" si="131"/>
        <v>3.6231412289688816</v>
      </c>
      <c r="Z1774" s="54"/>
      <c r="AA1774" s="53">
        <f t="shared" si="131"/>
        <v>3.6140647425293788</v>
      </c>
      <c r="AB1774" s="53">
        <f t="shared" si="131"/>
        <v>4.2634225420667518</v>
      </c>
      <c r="AC1774" s="52">
        <f t="shared" si="131"/>
        <v>3.5878874431504282</v>
      </c>
    </row>
    <row r="1775" spans="1:29" x14ac:dyDescent="0.15">
      <c r="A1775" s="25"/>
      <c r="D1775" s="40"/>
      <c r="E1775" s="41"/>
      <c r="F1775" s="42"/>
      <c r="G1775" s="43"/>
      <c r="H1775" s="41"/>
      <c r="I1775" s="42"/>
      <c r="J1775" s="42"/>
      <c r="K1775" s="42"/>
      <c r="L1775" s="42"/>
      <c r="M1775" s="43"/>
      <c r="N1775" s="44"/>
      <c r="O1775" s="44"/>
      <c r="P1775" s="41"/>
      <c r="Q1775" s="44"/>
      <c r="R1775" s="44"/>
      <c r="S1775" s="44"/>
      <c r="T1775" s="41"/>
      <c r="U1775" s="42"/>
      <c r="V1775" s="43"/>
      <c r="W1775" s="41"/>
      <c r="X1775" s="42"/>
      <c r="Y1775" s="43"/>
      <c r="Z1775" s="44"/>
      <c r="AA1775" s="44"/>
      <c r="AB1775" s="44"/>
      <c r="AC1775" s="43"/>
    </row>
    <row r="1776" spans="1:29" ht="28" x14ac:dyDescent="0.15">
      <c r="A1776" s="24" t="s">
        <v>502</v>
      </c>
      <c r="B1776" s="24" t="s">
        <v>503</v>
      </c>
      <c r="C1776" s="30" t="s">
        <v>504</v>
      </c>
      <c r="D1776" s="40"/>
      <c r="E1776" s="41"/>
      <c r="F1776" s="42"/>
      <c r="G1776" s="43"/>
      <c r="H1776" s="41"/>
      <c r="I1776" s="42"/>
      <c r="J1776" s="42"/>
      <c r="K1776" s="42"/>
      <c r="L1776" s="42"/>
      <c r="M1776" s="43"/>
      <c r="N1776" s="44"/>
      <c r="O1776" s="44"/>
      <c r="P1776" s="41"/>
      <c r="Q1776" s="44"/>
      <c r="R1776" s="44"/>
      <c r="S1776" s="44"/>
      <c r="T1776" s="41"/>
      <c r="U1776" s="42"/>
      <c r="V1776" s="43"/>
      <c r="W1776" s="41"/>
      <c r="X1776" s="42"/>
      <c r="Y1776" s="43"/>
      <c r="Z1776" s="44"/>
      <c r="AA1776" s="44"/>
      <c r="AB1776" s="44"/>
      <c r="AC1776" s="43"/>
    </row>
    <row r="1777" spans="1:29" x14ac:dyDescent="0.15">
      <c r="A1777" s="25"/>
      <c r="C1777" s="29" t="s">
        <v>500</v>
      </c>
      <c r="D1777" s="40">
        <v>13.8485</v>
      </c>
      <c r="E1777" s="41">
        <v>22.292200000000001</v>
      </c>
      <c r="F1777" s="42">
        <v>12.428100000000001</v>
      </c>
      <c r="G1777" s="43">
        <v>13.190099999999999</v>
      </c>
      <c r="H1777" s="41">
        <v>12.25</v>
      </c>
      <c r="I1777" s="42">
        <v>16.25</v>
      </c>
      <c r="J1777" s="42">
        <v>13.750000000000002</v>
      </c>
      <c r="K1777" s="42">
        <v>13.25</v>
      </c>
      <c r="L1777" s="42">
        <v>7.2499999999999991</v>
      </c>
      <c r="M1777" s="43">
        <v>31</v>
      </c>
      <c r="N1777" s="44">
        <v>13.881099999999998</v>
      </c>
      <c r="O1777" s="44">
        <v>13.8163</v>
      </c>
      <c r="P1777" s="41">
        <v>15.565200000000001</v>
      </c>
      <c r="Q1777" s="44">
        <v>13.3322</v>
      </c>
      <c r="R1777" s="44">
        <v>14.699100000000001</v>
      </c>
      <c r="S1777" s="44">
        <v>11.466999999999999</v>
      </c>
      <c r="T1777" s="41">
        <v>12.5848</v>
      </c>
      <c r="U1777" s="42">
        <v>16.6557</v>
      </c>
      <c r="V1777" s="43">
        <v>14.116500000000002</v>
      </c>
      <c r="W1777" s="41">
        <v>14.7142</v>
      </c>
      <c r="X1777" s="42">
        <v>14.054</v>
      </c>
      <c r="Y1777" s="43">
        <v>13.253100000000002</v>
      </c>
      <c r="Z1777" s="41">
        <v>2.3677000000000001</v>
      </c>
      <c r="AA1777" s="44">
        <v>4.1603000000000003</v>
      </c>
      <c r="AB1777" s="44">
        <v>1.7668999999999999</v>
      </c>
      <c r="AC1777" s="43">
        <v>5.0545</v>
      </c>
    </row>
    <row r="1778" spans="1:29" x14ac:dyDescent="0.15">
      <c r="A1778" s="25"/>
      <c r="C1778" s="29">
        <v>2</v>
      </c>
      <c r="D1778" s="40">
        <v>8.8969000000000005</v>
      </c>
      <c r="E1778" s="41">
        <v>8.267199999999999</v>
      </c>
      <c r="F1778" s="42">
        <v>9.1579999999999995</v>
      </c>
      <c r="G1778" s="43">
        <v>8.8201000000000001</v>
      </c>
      <c r="H1778" s="41">
        <v>7.75</v>
      </c>
      <c r="I1778" s="42">
        <v>7.5</v>
      </c>
      <c r="J1778" s="42">
        <v>10.5</v>
      </c>
      <c r="K1778" s="42">
        <v>12.25</v>
      </c>
      <c r="L1778" s="42">
        <v>7.2499999999999991</v>
      </c>
      <c r="M1778" s="43">
        <v>17.5</v>
      </c>
      <c r="N1778" s="44">
        <v>8.6257000000000001</v>
      </c>
      <c r="O1778" s="44">
        <v>9.1643000000000008</v>
      </c>
      <c r="P1778" s="41">
        <v>8.7540999999999993</v>
      </c>
      <c r="Q1778" s="44">
        <v>10.8217</v>
      </c>
      <c r="R1778" s="44">
        <v>8.9514999999999993</v>
      </c>
      <c r="S1778" s="44">
        <v>6.6504999999999992</v>
      </c>
      <c r="T1778" s="41">
        <v>8.4979999999999993</v>
      </c>
      <c r="U1778" s="42">
        <v>11.2562</v>
      </c>
      <c r="V1778" s="43">
        <v>7.3700999999999999</v>
      </c>
      <c r="W1778" s="41">
        <v>5.9506000000000006</v>
      </c>
      <c r="X1778" s="42">
        <v>10.055400000000001</v>
      </c>
      <c r="Y1778" s="43">
        <v>9.5297000000000001</v>
      </c>
      <c r="Z1778" s="41">
        <v>4.7836999999999996</v>
      </c>
      <c r="AA1778" s="44">
        <v>6.7759</v>
      </c>
      <c r="AB1778" s="44">
        <v>4.2724000000000002</v>
      </c>
      <c r="AC1778" s="43">
        <v>6.2933000000000003</v>
      </c>
    </row>
    <row r="1779" spans="1:29" x14ac:dyDescent="0.15">
      <c r="A1779" s="25"/>
      <c r="C1779" s="29">
        <v>3</v>
      </c>
      <c r="D1779" s="40">
        <v>15.0313</v>
      </c>
      <c r="E1779" s="41">
        <v>15.862499999999999</v>
      </c>
      <c r="F1779" s="42">
        <v>16.250899999999998</v>
      </c>
      <c r="G1779" s="43">
        <v>13.665699999999999</v>
      </c>
      <c r="H1779" s="41">
        <v>15.5</v>
      </c>
      <c r="I1779" s="42">
        <v>15.75</v>
      </c>
      <c r="J1779" s="42">
        <v>15.25</v>
      </c>
      <c r="K1779" s="42">
        <v>15.5</v>
      </c>
      <c r="L1779" s="42">
        <v>12.5</v>
      </c>
      <c r="M1779" s="43">
        <v>11.5</v>
      </c>
      <c r="N1779" s="44">
        <v>15.0924</v>
      </c>
      <c r="O1779" s="44">
        <v>14.971</v>
      </c>
      <c r="P1779" s="41">
        <v>13.140599999999999</v>
      </c>
      <c r="Q1779" s="44">
        <v>17.255400000000002</v>
      </c>
      <c r="R1779" s="44">
        <v>16.500699999999998</v>
      </c>
      <c r="S1779" s="44">
        <v>12.885</v>
      </c>
      <c r="T1779" s="41">
        <v>14.053799999999999</v>
      </c>
      <c r="U1779" s="42">
        <v>14.8873</v>
      </c>
      <c r="V1779" s="43">
        <v>17.8127</v>
      </c>
      <c r="W1779" s="41">
        <v>15.439400000000001</v>
      </c>
      <c r="X1779" s="42">
        <v>15.5809</v>
      </c>
      <c r="Y1779" s="43">
        <v>14.392099999999999</v>
      </c>
      <c r="Z1779" s="41">
        <v>12.363</v>
      </c>
      <c r="AA1779" s="44">
        <v>14.4407</v>
      </c>
      <c r="AB1779" s="44">
        <v>10.2605</v>
      </c>
      <c r="AC1779" s="43">
        <v>13.266999999999999</v>
      </c>
    </row>
    <row r="1780" spans="1:29" x14ac:dyDescent="0.15">
      <c r="A1780" s="25"/>
      <c r="C1780" s="29">
        <v>4</v>
      </c>
      <c r="D1780" s="40">
        <v>17.430300000000003</v>
      </c>
      <c r="E1780" s="41">
        <v>14.657700000000002</v>
      </c>
      <c r="F1780" s="42">
        <v>16.6204</v>
      </c>
      <c r="G1780" s="43">
        <v>18.8523</v>
      </c>
      <c r="H1780" s="41">
        <v>13.25</v>
      </c>
      <c r="I1780" s="42">
        <v>18.75</v>
      </c>
      <c r="J1780" s="42">
        <v>22</v>
      </c>
      <c r="K1780" s="42">
        <v>18.5</v>
      </c>
      <c r="L1780" s="42">
        <v>20</v>
      </c>
      <c r="M1780" s="43">
        <v>13.750000000000002</v>
      </c>
      <c r="N1780" s="44">
        <v>17.235300000000002</v>
      </c>
      <c r="O1780" s="44">
        <v>17.622599999999998</v>
      </c>
      <c r="P1780" s="41">
        <v>16.9557</v>
      </c>
      <c r="Q1780" s="44">
        <v>16.360199999999999</v>
      </c>
      <c r="R1780" s="44">
        <v>17.962700000000002</v>
      </c>
      <c r="S1780" s="44">
        <v>18.959200000000003</v>
      </c>
      <c r="T1780" s="41">
        <v>17.758599999999998</v>
      </c>
      <c r="U1780" s="42">
        <v>16.717499999999998</v>
      </c>
      <c r="V1780" s="43">
        <v>17.419</v>
      </c>
      <c r="W1780" s="41">
        <v>19.0443</v>
      </c>
      <c r="X1780" s="42">
        <v>16.1203</v>
      </c>
      <c r="Y1780" s="43">
        <v>17.827000000000002</v>
      </c>
      <c r="Z1780" s="41">
        <v>24.353000000000002</v>
      </c>
      <c r="AA1780" s="44">
        <v>20.9725</v>
      </c>
      <c r="AB1780" s="44">
        <v>17.817900000000002</v>
      </c>
      <c r="AC1780" s="43">
        <v>25.640599999999999</v>
      </c>
    </row>
    <row r="1781" spans="1:29" x14ac:dyDescent="0.15">
      <c r="A1781" s="25"/>
      <c r="C1781" s="29">
        <v>5</v>
      </c>
      <c r="D1781" s="40">
        <v>22.149100000000001</v>
      </c>
      <c r="E1781" s="41">
        <v>21.3446</v>
      </c>
      <c r="F1781" s="42">
        <v>22.95</v>
      </c>
      <c r="G1781" s="43">
        <v>21.695999999999998</v>
      </c>
      <c r="H1781" s="41">
        <v>25</v>
      </c>
      <c r="I1781" s="42">
        <v>21.25</v>
      </c>
      <c r="J1781" s="42">
        <v>18.5</v>
      </c>
      <c r="K1781" s="42">
        <v>20.75</v>
      </c>
      <c r="L1781" s="42">
        <v>25.25</v>
      </c>
      <c r="M1781" s="43">
        <v>14.000000000000002</v>
      </c>
      <c r="N1781" s="44">
        <v>21.905000000000001</v>
      </c>
      <c r="O1781" s="44">
        <v>22.389800000000001</v>
      </c>
      <c r="P1781" s="41">
        <v>24.0198</v>
      </c>
      <c r="Q1781" s="44">
        <v>24.697399999999998</v>
      </c>
      <c r="R1781" s="44">
        <v>19.674800000000001</v>
      </c>
      <c r="S1781" s="44">
        <v>18.9833</v>
      </c>
      <c r="T1781" s="41">
        <v>22.470599999999997</v>
      </c>
      <c r="U1781" s="42">
        <v>19.1755</v>
      </c>
      <c r="V1781" s="43">
        <v>24.305599999999998</v>
      </c>
      <c r="W1781" s="41">
        <v>23.943300000000001</v>
      </c>
      <c r="X1781" s="42">
        <v>22.869299999999999</v>
      </c>
      <c r="Y1781" s="43">
        <v>20.2255</v>
      </c>
      <c r="Z1781" s="41">
        <v>27.670200000000001</v>
      </c>
      <c r="AA1781" s="44">
        <v>21.659400000000002</v>
      </c>
      <c r="AB1781" s="44">
        <v>27.442699999999999</v>
      </c>
      <c r="AC1781" s="43">
        <v>27.002500000000001</v>
      </c>
    </row>
    <row r="1782" spans="1:29" x14ac:dyDescent="0.15">
      <c r="A1782" s="25"/>
      <c r="C1782" s="29">
        <v>6</v>
      </c>
      <c r="D1782" s="40">
        <v>13.758500000000002</v>
      </c>
      <c r="E1782" s="41">
        <v>10.1739</v>
      </c>
      <c r="F1782" s="42">
        <v>15.003</v>
      </c>
      <c r="G1782" s="43">
        <v>13.585800000000001</v>
      </c>
      <c r="H1782" s="41">
        <v>16.5</v>
      </c>
      <c r="I1782" s="42">
        <v>12</v>
      </c>
      <c r="J1782" s="42">
        <v>12.75</v>
      </c>
      <c r="K1782" s="42">
        <v>11.5</v>
      </c>
      <c r="L1782" s="42">
        <v>16.75</v>
      </c>
      <c r="M1782" s="43">
        <v>6</v>
      </c>
      <c r="N1782" s="44">
        <v>14.033599999999998</v>
      </c>
      <c r="O1782" s="44">
        <v>13.4872</v>
      </c>
      <c r="P1782" s="41">
        <v>14.252600000000001</v>
      </c>
      <c r="Q1782" s="44">
        <v>10.166600000000001</v>
      </c>
      <c r="R1782" s="44">
        <v>12.977</v>
      </c>
      <c r="S1782" s="44">
        <v>18.945500000000003</v>
      </c>
      <c r="T1782" s="41">
        <v>15.012600000000001</v>
      </c>
      <c r="U1782" s="42">
        <v>12.3696</v>
      </c>
      <c r="V1782" s="43">
        <v>12.0496</v>
      </c>
      <c r="W1782" s="41">
        <v>13.0806</v>
      </c>
      <c r="X1782" s="42">
        <v>13.231499999999999</v>
      </c>
      <c r="Y1782" s="43">
        <v>14.472</v>
      </c>
      <c r="Z1782" s="41">
        <v>22.485800000000001</v>
      </c>
      <c r="AA1782" s="44">
        <v>23.0563</v>
      </c>
      <c r="AB1782" s="44">
        <v>30.174099999999999</v>
      </c>
      <c r="AC1782" s="43">
        <v>17.668199999999999</v>
      </c>
    </row>
    <row r="1783" spans="1:29" x14ac:dyDescent="0.15">
      <c r="A1783" s="25"/>
      <c r="C1783" s="29" t="s">
        <v>501</v>
      </c>
      <c r="D1783" s="40">
        <v>8.4695999999999998</v>
      </c>
      <c r="E1783" s="41">
        <v>7.4020000000000001</v>
      </c>
      <c r="F1783" s="42">
        <v>6.6170000000000009</v>
      </c>
      <c r="G1783" s="43">
        <v>10.1318</v>
      </c>
      <c r="H1783" s="41">
        <v>9.5</v>
      </c>
      <c r="I1783" s="42">
        <v>7.5</v>
      </c>
      <c r="J1783" s="42">
        <v>7.2499999999999991</v>
      </c>
      <c r="K1783" s="42">
        <v>7.75</v>
      </c>
      <c r="L1783" s="42">
        <v>11</v>
      </c>
      <c r="M1783" s="43">
        <v>6.25</v>
      </c>
      <c r="N1783" s="44">
        <v>8.6730999999999998</v>
      </c>
      <c r="O1783" s="44">
        <v>8.2689000000000004</v>
      </c>
      <c r="P1783" s="41">
        <v>7.0244</v>
      </c>
      <c r="Q1783" s="44">
        <v>6.4063999999999997</v>
      </c>
      <c r="R1783" s="44">
        <v>9.2341999999999995</v>
      </c>
      <c r="S1783" s="44">
        <v>12.1096</v>
      </c>
      <c r="T1783" s="41">
        <v>8.8718000000000004</v>
      </c>
      <c r="U1783" s="42">
        <v>8.9382999999999999</v>
      </c>
      <c r="V1783" s="43">
        <v>6.926499999999999</v>
      </c>
      <c r="W1783" s="41">
        <v>7.8274999999999997</v>
      </c>
      <c r="X1783" s="42">
        <v>8.0884999999999998</v>
      </c>
      <c r="Y1783" s="43">
        <v>9.2553000000000001</v>
      </c>
      <c r="Z1783" s="41">
        <v>5.3884999999999996</v>
      </c>
      <c r="AA1783" s="44">
        <v>8.6394000000000002</v>
      </c>
      <c r="AB1783" s="44">
        <v>7.9071999999999996</v>
      </c>
      <c r="AC1783" s="43">
        <v>4.8146000000000004</v>
      </c>
    </row>
    <row r="1784" spans="1:29" x14ac:dyDescent="0.15">
      <c r="A1784" s="25"/>
      <c r="C1784" s="29" t="s">
        <v>545</v>
      </c>
      <c r="D1784" s="40">
        <v>0.41590000000000005</v>
      </c>
      <c r="E1784" s="41">
        <v>0</v>
      </c>
      <c r="F1784" s="42">
        <v>0.9726999999999999</v>
      </c>
      <c r="G1784" s="43">
        <v>5.8200000000000002E-2</v>
      </c>
      <c r="H1784" s="41">
        <v>0.25</v>
      </c>
      <c r="I1784" s="42">
        <v>1</v>
      </c>
      <c r="J1784" s="42">
        <v>0</v>
      </c>
      <c r="K1784" s="42">
        <v>0.5</v>
      </c>
      <c r="L1784" s="42">
        <v>0</v>
      </c>
      <c r="M1784" s="43">
        <v>0</v>
      </c>
      <c r="N1784" s="44">
        <v>0.55370000000000008</v>
      </c>
      <c r="O1784" s="44">
        <v>0.27999999999999997</v>
      </c>
      <c r="P1784" s="41">
        <v>0.28760000000000002</v>
      </c>
      <c r="Q1784" s="44">
        <v>0.96010000000000006</v>
      </c>
      <c r="R1784" s="44">
        <v>0</v>
      </c>
      <c r="S1784" s="44">
        <v>0</v>
      </c>
      <c r="T1784" s="41">
        <v>0.74980000000000002</v>
      </c>
      <c r="U1784" s="42">
        <v>0</v>
      </c>
      <c r="V1784" s="43">
        <v>0</v>
      </c>
      <c r="W1784" s="41">
        <v>0</v>
      </c>
      <c r="X1784" s="42">
        <v>0</v>
      </c>
      <c r="Y1784" s="43">
        <v>1.0453000000000001</v>
      </c>
      <c r="Z1784" s="41">
        <v>0.58809999999999996</v>
      </c>
      <c r="AA1784" s="44">
        <v>0.29549999999999998</v>
      </c>
      <c r="AB1784" s="44">
        <v>0.35820000000000002</v>
      </c>
      <c r="AC1784" s="43">
        <v>0.25919999999999999</v>
      </c>
    </row>
    <row r="1785" spans="1:29" s="57" customFormat="1" x14ac:dyDescent="0.15">
      <c r="A1785" s="26"/>
      <c r="B1785" s="26"/>
      <c r="C1785" s="31" t="s">
        <v>35</v>
      </c>
      <c r="D1785" s="49">
        <f>(D1777*1+D1778*2+D1779*3+D1780*4+D1781*5+D1782*6+D1783*7)/SUM(D1777:D1783)</f>
        <v>4.0070724070685912</v>
      </c>
      <c r="E1785" s="50">
        <f t="shared" ref="E1785:AC1785" si="132">(E1777*1+E1778*2+E1779*3+E1780*4+E1781*5+E1782*6+E1783*7)/SUM(E1777:E1783)</f>
        <v>3.6462493537506466</v>
      </c>
      <c r="F1785" s="51">
        <f t="shared" si="132"/>
        <v>4.0096518741277665</v>
      </c>
      <c r="G1785" s="52">
        <f t="shared" si="132"/>
        <v>4.0839168396006471</v>
      </c>
      <c r="H1785" s="50">
        <f t="shared" si="132"/>
        <v>4.1879699248120303</v>
      </c>
      <c r="I1785" s="51">
        <f t="shared" si="132"/>
        <v>3.8813131313131315</v>
      </c>
      <c r="J1785" s="51">
        <f t="shared" si="132"/>
        <v>3.8824999999999998</v>
      </c>
      <c r="K1785" s="51">
        <f t="shared" si="132"/>
        <v>3.8718592964824121</v>
      </c>
      <c r="L1785" s="51">
        <f t="shared" si="132"/>
        <v>4.43</v>
      </c>
      <c r="M1785" s="52">
        <f t="shared" si="132"/>
        <v>3.0525000000000002</v>
      </c>
      <c r="N1785" s="53">
        <f t="shared" si="132"/>
        <v>4.0201556218337151</v>
      </c>
      <c r="O1785" s="53">
        <f t="shared" si="132"/>
        <v>3.9942077875974853</v>
      </c>
      <c r="P1785" s="50">
        <f t="shared" si="132"/>
        <v>3.9624299485319776</v>
      </c>
      <c r="Q1785" s="53">
        <f t="shared" si="132"/>
        <v>3.8521242448750455</v>
      </c>
      <c r="R1785" s="53">
        <f t="shared" si="132"/>
        <v>3.9483039999999998</v>
      </c>
      <c r="S1785" s="53">
        <f t="shared" si="132"/>
        <v>4.3261606738393263</v>
      </c>
      <c r="T1785" s="50">
        <f t="shared" si="132"/>
        <v>4.1038486572319242</v>
      </c>
      <c r="U1785" s="51">
        <f t="shared" si="132"/>
        <v>3.8336281663718337</v>
      </c>
      <c r="V1785" s="52">
        <f t="shared" si="132"/>
        <v>3.9428189999999996</v>
      </c>
      <c r="W1785" s="50">
        <f t="shared" si="132"/>
        <v>4.021038021038021</v>
      </c>
      <c r="X1785" s="51">
        <f t="shared" si="132"/>
        <v>3.9574409574409573</v>
      </c>
      <c r="Y1785" s="52">
        <f t="shared" si="132"/>
        <v>4.0376394451198374</v>
      </c>
      <c r="Z1785" s="50">
        <f t="shared" si="132"/>
        <v>4.6012740929405842</v>
      </c>
      <c r="AA1785" s="53">
        <f t="shared" si="132"/>
        <v>4.5337452171165795</v>
      </c>
      <c r="AB1785" s="53">
        <f t="shared" si="132"/>
        <v>4.8772080363944008</v>
      </c>
      <c r="AC1785" s="52">
        <f t="shared" si="132"/>
        <v>4.3585858130131436</v>
      </c>
    </row>
    <row r="1786" spans="1:29" x14ac:dyDescent="0.15">
      <c r="A1786" s="25"/>
      <c r="D1786" s="40"/>
      <c r="E1786" s="41"/>
      <c r="F1786" s="42"/>
      <c r="G1786" s="43"/>
      <c r="H1786" s="41"/>
      <c r="I1786" s="42"/>
      <c r="J1786" s="42"/>
      <c r="K1786" s="42"/>
      <c r="L1786" s="42"/>
      <c r="M1786" s="43"/>
      <c r="N1786" s="44"/>
      <c r="O1786" s="44"/>
      <c r="P1786" s="41"/>
      <c r="Q1786" s="44"/>
      <c r="R1786" s="44"/>
      <c r="S1786" s="44"/>
      <c r="T1786" s="41"/>
      <c r="U1786" s="42"/>
      <c r="V1786" s="43"/>
      <c r="W1786" s="41"/>
      <c r="X1786" s="42"/>
      <c r="Y1786" s="43"/>
      <c r="Z1786" s="44"/>
      <c r="AA1786" s="44"/>
      <c r="AB1786" s="44"/>
      <c r="AC1786" s="43"/>
    </row>
    <row r="1787" spans="1:29" ht="28" x14ac:dyDescent="0.15">
      <c r="A1787" s="24" t="s">
        <v>505</v>
      </c>
      <c r="B1787" s="24" t="s">
        <v>506</v>
      </c>
      <c r="C1787" s="30" t="s">
        <v>507</v>
      </c>
      <c r="D1787" s="40"/>
      <c r="E1787" s="41"/>
      <c r="F1787" s="42"/>
      <c r="G1787" s="43"/>
      <c r="H1787" s="41"/>
      <c r="I1787" s="42"/>
      <c r="J1787" s="42"/>
      <c r="K1787" s="42"/>
      <c r="L1787" s="42"/>
      <c r="M1787" s="43"/>
      <c r="N1787" s="44"/>
      <c r="O1787" s="44"/>
      <c r="P1787" s="41"/>
      <c r="Q1787" s="44"/>
      <c r="R1787" s="44"/>
      <c r="S1787" s="44"/>
      <c r="T1787" s="41"/>
      <c r="U1787" s="42"/>
      <c r="V1787" s="43"/>
      <c r="W1787" s="41"/>
      <c r="X1787" s="42"/>
      <c r="Y1787" s="43"/>
      <c r="Z1787" s="44"/>
      <c r="AA1787" s="44"/>
      <c r="AB1787" s="44"/>
      <c r="AC1787" s="43"/>
    </row>
    <row r="1788" spans="1:29" x14ac:dyDescent="0.15">
      <c r="A1788" s="25"/>
      <c r="C1788" s="29" t="s">
        <v>500</v>
      </c>
      <c r="D1788" s="40">
        <v>27.596799999999998</v>
      </c>
      <c r="E1788" s="41">
        <v>41.155799999999999</v>
      </c>
      <c r="F1788" s="42">
        <v>24.683599999999998</v>
      </c>
      <c r="G1788" s="43">
        <v>26.952100000000002</v>
      </c>
      <c r="H1788" s="41">
        <v>28.249999999999996</v>
      </c>
      <c r="I1788" s="42">
        <v>25.25</v>
      </c>
      <c r="J1788" s="42">
        <v>24</v>
      </c>
      <c r="K1788" s="42">
        <v>33.5</v>
      </c>
      <c r="L1788" s="42">
        <v>26.75</v>
      </c>
      <c r="M1788" s="43">
        <v>37.75</v>
      </c>
      <c r="N1788" s="44">
        <v>27.307100000000002</v>
      </c>
      <c r="O1788" s="44">
        <v>27.882600000000004</v>
      </c>
      <c r="P1788" s="41">
        <v>26.657700000000002</v>
      </c>
      <c r="Q1788" s="44">
        <v>29.008899999999997</v>
      </c>
      <c r="R1788" s="44">
        <v>29.147499999999997</v>
      </c>
      <c r="S1788" s="44">
        <v>25.157400000000003</v>
      </c>
      <c r="T1788" s="41">
        <v>26.160499999999999</v>
      </c>
      <c r="U1788" s="42">
        <v>30.560300000000002</v>
      </c>
      <c r="V1788" s="43">
        <v>28.196100000000001</v>
      </c>
      <c r="W1788" s="41">
        <v>29.968899999999998</v>
      </c>
      <c r="X1788" s="42">
        <v>26.462499999999999</v>
      </c>
      <c r="Y1788" s="43">
        <v>27.214100000000002</v>
      </c>
      <c r="Z1788" s="41">
        <v>8.5624000000000002</v>
      </c>
      <c r="AA1788" s="44">
        <v>12.8009</v>
      </c>
      <c r="AB1788" s="44">
        <v>6.2210000000000001</v>
      </c>
      <c r="AC1788" s="43">
        <v>13.117100000000001</v>
      </c>
    </row>
    <row r="1789" spans="1:29" x14ac:dyDescent="0.15">
      <c r="A1789" s="25"/>
      <c r="C1789" s="29">
        <v>2</v>
      </c>
      <c r="D1789" s="40">
        <v>13.620899999999999</v>
      </c>
      <c r="E1789" s="41">
        <v>11.448600000000001</v>
      </c>
      <c r="F1789" s="42">
        <v>15.404599999999999</v>
      </c>
      <c r="G1789" s="43">
        <v>12.395100000000001</v>
      </c>
      <c r="H1789" s="41">
        <v>11.75</v>
      </c>
      <c r="I1789" s="42">
        <v>12.25</v>
      </c>
      <c r="J1789" s="42">
        <v>16</v>
      </c>
      <c r="K1789" s="42">
        <v>15.75</v>
      </c>
      <c r="L1789" s="42">
        <v>14.75</v>
      </c>
      <c r="M1789" s="43">
        <v>20.25</v>
      </c>
      <c r="N1789" s="44">
        <v>13.297500000000001</v>
      </c>
      <c r="O1789" s="44">
        <v>13.939699999999998</v>
      </c>
      <c r="P1789" s="41">
        <v>10.996599999999999</v>
      </c>
      <c r="Q1789" s="44">
        <v>15.108700000000001</v>
      </c>
      <c r="R1789" s="44">
        <v>13.2742</v>
      </c>
      <c r="S1789" s="44">
        <v>14.9282</v>
      </c>
      <c r="T1789" s="41">
        <v>13.969599999999998</v>
      </c>
      <c r="U1789" s="42">
        <v>12.9109</v>
      </c>
      <c r="V1789" s="43">
        <v>13.173399999999999</v>
      </c>
      <c r="W1789" s="41">
        <v>11.644500000000001</v>
      </c>
      <c r="X1789" s="42">
        <v>12.586600000000001</v>
      </c>
      <c r="Y1789" s="43">
        <v>15.6287</v>
      </c>
      <c r="Z1789" s="41">
        <v>8.5558999999999994</v>
      </c>
      <c r="AA1789" s="44">
        <v>15.4733</v>
      </c>
      <c r="AB1789" s="44">
        <v>9.5845000000000002</v>
      </c>
      <c r="AC1789" s="43">
        <v>12.0914</v>
      </c>
    </row>
    <row r="1790" spans="1:29" x14ac:dyDescent="0.15">
      <c r="A1790" s="25"/>
      <c r="C1790" s="29">
        <v>3</v>
      </c>
      <c r="D1790" s="40">
        <v>15.6942</v>
      </c>
      <c r="E1790" s="41">
        <v>15.3584</v>
      </c>
      <c r="F1790" s="42">
        <v>16.366399999999999</v>
      </c>
      <c r="G1790" s="43">
        <v>15.336500000000001</v>
      </c>
      <c r="H1790" s="41">
        <v>14.000000000000002</v>
      </c>
      <c r="I1790" s="42">
        <v>16.75</v>
      </c>
      <c r="J1790" s="42">
        <v>20.5</v>
      </c>
      <c r="K1790" s="42">
        <v>15.5</v>
      </c>
      <c r="L1790" s="42">
        <v>13.25</v>
      </c>
      <c r="M1790" s="43">
        <v>12</v>
      </c>
      <c r="N1790" s="44">
        <v>15.799299999999999</v>
      </c>
      <c r="O1790" s="44">
        <v>15.590599999999998</v>
      </c>
      <c r="P1790" s="41">
        <v>15.854899999999999</v>
      </c>
      <c r="Q1790" s="44">
        <v>15.190999999999999</v>
      </c>
      <c r="R1790" s="44">
        <v>15.815999999999999</v>
      </c>
      <c r="S1790" s="44">
        <v>16.354600000000001</v>
      </c>
      <c r="T1790" s="41">
        <v>16.1816</v>
      </c>
      <c r="U1790" s="42">
        <v>16.5853</v>
      </c>
      <c r="V1790" s="43">
        <v>13.486899999999999</v>
      </c>
      <c r="W1790" s="41">
        <v>14.6014</v>
      </c>
      <c r="X1790" s="42">
        <v>16.974499999999999</v>
      </c>
      <c r="Y1790" s="43">
        <v>15.256400000000001</v>
      </c>
      <c r="Z1790" s="41">
        <v>15.3766</v>
      </c>
      <c r="AA1790" s="44">
        <v>17.818000000000001</v>
      </c>
      <c r="AB1790" s="44">
        <v>15.578799999999999</v>
      </c>
      <c r="AC1790" s="43">
        <v>16.587</v>
      </c>
    </row>
    <row r="1791" spans="1:29" x14ac:dyDescent="0.15">
      <c r="A1791" s="25"/>
      <c r="C1791" s="29">
        <v>4</v>
      </c>
      <c r="D1791" s="40">
        <v>16.292300000000001</v>
      </c>
      <c r="E1791" s="41">
        <v>9.7433000000000014</v>
      </c>
      <c r="F1791" s="42">
        <v>14.992100000000001</v>
      </c>
      <c r="G1791" s="43">
        <v>18.966799999999999</v>
      </c>
      <c r="H1791" s="41">
        <v>16</v>
      </c>
      <c r="I1791" s="42">
        <v>18.25</v>
      </c>
      <c r="J1791" s="42">
        <v>16</v>
      </c>
      <c r="K1791" s="42">
        <v>13.5</v>
      </c>
      <c r="L1791" s="42">
        <v>16.75</v>
      </c>
      <c r="M1791" s="43">
        <v>12.25</v>
      </c>
      <c r="N1791" s="44">
        <v>16.401800000000001</v>
      </c>
      <c r="O1791" s="44">
        <v>16.1845</v>
      </c>
      <c r="P1791" s="41">
        <v>20.329900000000002</v>
      </c>
      <c r="Q1791" s="44">
        <v>16.590599999999998</v>
      </c>
      <c r="R1791" s="44">
        <v>15.998299999999999</v>
      </c>
      <c r="S1791" s="44">
        <v>11.866999999999999</v>
      </c>
      <c r="T1791" s="41">
        <v>14.179600000000001</v>
      </c>
      <c r="U1791" s="42">
        <v>17.777200000000001</v>
      </c>
      <c r="V1791" s="43">
        <v>20.2607</v>
      </c>
      <c r="W1791" s="41">
        <v>18.241699999999998</v>
      </c>
      <c r="X1791" s="42">
        <v>16.164100000000001</v>
      </c>
      <c r="Y1791" s="43">
        <v>15.3931</v>
      </c>
      <c r="Z1791" s="41">
        <v>21.758299999999998</v>
      </c>
      <c r="AA1791" s="44">
        <v>16.895700000000001</v>
      </c>
      <c r="AB1791" s="44">
        <v>18.3233</v>
      </c>
      <c r="AC1791" s="43">
        <v>24.3782</v>
      </c>
    </row>
    <row r="1792" spans="1:29" x14ac:dyDescent="0.15">
      <c r="A1792" s="25"/>
      <c r="C1792" s="29">
        <v>5</v>
      </c>
      <c r="D1792" s="40">
        <v>15.1501</v>
      </c>
      <c r="E1792" s="41">
        <v>14.203799999999999</v>
      </c>
      <c r="F1792" s="42">
        <v>17.258299999999998</v>
      </c>
      <c r="G1792" s="43">
        <v>13.752600000000001</v>
      </c>
      <c r="H1792" s="41">
        <v>15.5</v>
      </c>
      <c r="I1792" s="42">
        <v>14.75</v>
      </c>
      <c r="J1792" s="42">
        <v>15.25</v>
      </c>
      <c r="K1792" s="42">
        <v>14.249999999999998</v>
      </c>
      <c r="L1792" s="42">
        <v>17.5</v>
      </c>
      <c r="M1792" s="43">
        <v>10.5</v>
      </c>
      <c r="N1792" s="44">
        <v>14.885999999999999</v>
      </c>
      <c r="O1792" s="44">
        <v>15.410499999999999</v>
      </c>
      <c r="P1792" s="41">
        <v>16.0047</v>
      </c>
      <c r="Q1792" s="44">
        <v>14.237400000000001</v>
      </c>
      <c r="R1792" s="44">
        <v>16.8565</v>
      </c>
      <c r="S1792" s="44">
        <v>12.889500000000002</v>
      </c>
      <c r="T1792" s="41">
        <v>16.7255</v>
      </c>
      <c r="U1792" s="42">
        <v>13.0036</v>
      </c>
      <c r="V1792" s="43">
        <v>13.439200000000001</v>
      </c>
      <c r="W1792" s="41">
        <v>14.078199999999999</v>
      </c>
      <c r="X1792" s="42">
        <v>14.922499999999999</v>
      </c>
      <c r="Y1792" s="43">
        <v>15.9137</v>
      </c>
      <c r="Z1792" s="41">
        <v>26.894300000000001</v>
      </c>
      <c r="AA1792" s="44">
        <v>15.8331</v>
      </c>
      <c r="AB1792" s="44">
        <v>25.5487</v>
      </c>
      <c r="AC1792" s="43">
        <v>21.3217</v>
      </c>
    </row>
    <row r="1793" spans="1:29" x14ac:dyDescent="0.15">
      <c r="A1793" s="25"/>
      <c r="C1793" s="29">
        <v>6</v>
      </c>
      <c r="D1793" s="40">
        <v>7.5249999999999995</v>
      </c>
      <c r="E1793" s="41">
        <v>5.2138999999999998</v>
      </c>
      <c r="F1793" s="42">
        <v>7.5856999999999992</v>
      </c>
      <c r="G1793" s="43">
        <v>7.9847000000000001</v>
      </c>
      <c r="H1793" s="41">
        <v>9.25</v>
      </c>
      <c r="I1793" s="42">
        <v>8.75</v>
      </c>
      <c r="J1793" s="42">
        <v>5.75</v>
      </c>
      <c r="K1793" s="42">
        <v>4.75</v>
      </c>
      <c r="L1793" s="42">
        <v>5.75</v>
      </c>
      <c r="M1793" s="43">
        <v>4.75</v>
      </c>
      <c r="N1793" s="44">
        <v>7.5245000000000006</v>
      </c>
      <c r="O1793" s="44">
        <v>7.5255000000000001</v>
      </c>
      <c r="P1793" s="41">
        <v>6.6796999999999995</v>
      </c>
      <c r="Q1793" s="44">
        <v>5.4402999999999997</v>
      </c>
      <c r="R1793" s="44">
        <v>6.8306000000000004</v>
      </c>
      <c r="S1793" s="44">
        <v>12.099600000000001</v>
      </c>
      <c r="T1793" s="41">
        <v>7.4334999999999996</v>
      </c>
      <c r="U1793" s="42">
        <v>6.4366999999999992</v>
      </c>
      <c r="V1793" s="43">
        <v>8.9952000000000005</v>
      </c>
      <c r="W1793" s="41">
        <v>8.0747999999999998</v>
      </c>
      <c r="X1793" s="42">
        <v>8.6150000000000002</v>
      </c>
      <c r="Y1793" s="43">
        <v>6.1621000000000006</v>
      </c>
      <c r="Z1793" s="41">
        <v>14.200900000000001</v>
      </c>
      <c r="AA1793" s="44">
        <v>15.969900000000001</v>
      </c>
      <c r="AB1793" s="44">
        <v>18.817299999999999</v>
      </c>
      <c r="AC1793" s="43">
        <v>9.3729999999999993</v>
      </c>
    </row>
    <row r="1794" spans="1:29" x14ac:dyDescent="0.15">
      <c r="A1794" s="25"/>
      <c r="C1794" s="29" t="s">
        <v>501</v>
      </c>
      <c r="D1794" s="40">
        <v>3.923</v>
      </c>
      <c r="E1794" s="41">
        <v>2.8763000000000001</v>
      </c>
      <c r="F1794" s="42">
        <v>3.2842999999999996</v>
      </c>
      <c r="G1794" s="43">
        <v>4.5541</v>
      </c>
      <c r="H1794" s="41">
        <v>5.25</v>
      </c>
      <c r="I1794" s="42">
        <v>3.5000000000000004</v>
      </c>
      <c r="J1794" s="42">
        <v>2.5</v>
      </c>
      <c r="K1794" s="42">
        <v>2.25</v>
      </c>
      <c r="L1794" s="42">
        <v>5.25</v>
      </c>
      <c r="M1794" s="43">
        <v>2.5</v>
      </c>
      <c r="N1794" s="44">
        <v>4.3856999999999999</v>
      </c>
      <c r="O1794" s="44">
        <v>3.4667999999999997</v>
      </c>
      <c r="P1794" s="41">
        <v>3.4764999999999997</v>
      </c>
      <c r="Q1794" s="44">
        <v>3.7326999999999999</v>
      </c>
      <c r="R1794" s="44">
        <v>2.0768999999999997</v>
      </c>
      <c r="S1794" s="44">
        <v>6.7036999999999995</v>
      </c>
      <c r="T1794" s="41">
        <v>4.9934000000000003</v>
      </c>
      <c r="U1794" s="42">
        <v>2.7258999999999998</v>
      </c>
      <c r="V1794" s="43">
        <v>2.4485999999999999</v>
      </c>
      <c r="W1794" s="41">
        <v>3.3903999999999996</v>
      </c>
      <c r="X1794" s="42">
        <v>4.2747999999999999</v>
      </c>
      <c r="Y1794" s="43">
        <v>3.9350999999999998</v>
      </c>
      <c r="Z1794" s="41">
        <v>4.3223000000000003</v>
      </c>
      <c r="AA1794" s="44">
        <v>5.1494</v>
      </c>
      <c r="AB1794" s="44">
        <v>5.5980999999999996</v>
      </c>
      <c r="AC1794" s="43">
        <v>2.8424</v>
      </c>
    </row>
    <row r="1795" spans="1:29" x14ac:dyDescent="0.15">
      <c r="A1795" s="25"/>
      <c r="C1795" s="29" t="s">
        <v>545</v>
      </c>
      <c r="D1795" s="40">
        <v>0.19770000000000001</v>
      </c>
      <c r="E1795" s="41">
        <v>0</v>
      </c>
      <c r="F1795" s="42">
        <v>0.42500000000000004</v>
      </c>
      <c r="G1795" s="43">
        <v>5.8200000000000002E-2</v>
      </c>
      <c r="H1795" s="41">
        <v>0</v>
      </c>
      <c r="I1795" s="42">
        <v>0.5</v>
      </c>
      <c r="J1795" s="42">
        <v>0</v>
      </c>
      <c r="K1795" s="42">
        <v>0.5</v>
      </c>
      <c r="L1795" s="42">
        <v>0</v>
      </c>
      <c r="M1795" s="43">
        <v>0</v>
      </c>
      <c r="N1795" s="44">
        <v>0.39820000000000005</v>
      </c>
      <c r="O1795" s="44">
        <v>0</v>
      </c>
      <c r="P1795" s="41">
        <v>0</v>
      </c>
      <c r="Q1795" s="44">
        <v>0.69040000000000001</v>
      </c>
      <c r="R1795" s="44">
        <v>0</v>
      </c>
      <c r="S1795" s="44">
        <v>0</v>
      </c>
      <c r="T1795" s="41">
        <v>0.35639999999999999</v>
      </c>
      <c r="U1795" s="42">
        <v>0</v>
      </c>
      <c r="V1795" s="43">
        <v>0</v>
      </c>
      <c r="W1795" s="41">
        <v>0</v>
      </c>
      <c r="X1795" s="42">
        <v>0</v>
      </c>
      <c r="Y1795" s="43">
        <v>0.49690000000000001</v>
      </c>
      <c r="Z1795" s="41">
        <v>0.32929999999999998</v>
      </c>
      <c r="AA1795" s="44">
        <v>5.9700000000000003E-2</v>
      </c>
      <c r="AB1795" s="44">
        <v>0.32840000000000003</v>
      </c>
      <c r="AC1795" s="43">
        <v>0.2893</v>
      </c>
    </row>
    <row r="1796" spans="1:29" s="57" customFormat="1" x14ac:dyDescent="0.15">
      <c r="A1796" s="26"/>
      <c r="B1796" s="26"/>
      <c r="C1796" s="31" t="s">
        <v>35</v>
      </c>
      <c r="D1796" s="49">
        <f>(D1788*1+D1789*2+D1790*3+D1791*4+D1792*5+D1793*6+D1794*7)/SUM(D1788:D1794)</f>
        <v>3.1607678380157567</v>
      </c>
      <c r="E1796" s="50">
        <f t="shared" ref="E1796:AC1796" si="133">(E1788*1+E1789*2+E1790*3+E1791*4+E1792*5+E1793*6+E1794*7)/SUM(E1788:E1794)</f>
        <v>2.7153762846237157</v>
      </c>
      <c r="F1796" s="51">
        <f t="shared" si="133"/>
        <v>3.2071925684157669</v>
      </c>
      <c r="G1796" s="52">
        <f t="shared" si="133"/>
        <v>3.2235618894577751</v>
      </c>
      <c r="H1796" s="50">
        <f t="shared" si="133"/>
        <v>3.2749999999999999</v>
      </c>
      <c r="I1796" s="51">
        <f t="shared" si="133"/>
        <v>3.2537688442211055</v>
      </c>
      <c r="J1796" s="51">
        <f t="shared" si="133"/>
        <v>3.0975000000000001</v>
      </c>
      <c r="K1796" s="51">
        <f t="shared" si="133"/>
        <v>2.8241206030150754</v>
      </c>
      <c r="L1796" s="51">
        <f t="shared" si="133"/>
        <v>3.2174999999999998</v>
      </c>
      <c r="M1796" s="52">
        <f t="shared" si="133"/>
        <v>2.6175000000000002</v>
      </c>
      <c r="N1796" s="53">
        <f t="shared" si="133"/>
        <v>3.1845185684208834</v>
      </c>
      <c r="O1796" s="53">
        <f t="shared" si="133"/>
        <v>3.1374427251145502</v>
      </c>
      <c r="P1796" s="50">
        <f t="shared" si="133"/>
        <v>3.2197239999999998</v>
      </c>
      <c r="Q1796" s="53">
        <f t="shared" si="133"/>
        <v>3.0321278104030229</v>
      </c>
      <c r="R1796" s="53">
        <f t="shared" si="133"/>
        <v>3.0694149999999998</v>
      </c>
      <c r="S1796" s="53">
        <f t="shared" si="133"/>
        <v>3.3551660000000005</v>
      </c>
      <c r="T1796" s="50">
        <f t="shared" si="133"/>
        <v>3.2369853789050396</v>
      </c>
      <c r="U1796" s="51">
        <f t="shared" si="133"/>
        <v>2.9996659996659996</v>
      </c>
      <c r="V1796" s="52">
        <f t="shared" si="133"/>
        <v>3.1435348564651444</v>
      </c>
      <c r="W1796" s="50">
        <f t="shared" si="133"/>
        <v>3.1260181260181263</v>
      </c>
      <c r="X1796" s="51">
        <f t="shared" si="133"/>
        <v>3.2344170000000005</v>
      </c>
      <c r="Y1796" s="52">
        <f t="shared" si="133"/>
        <v>3.1144716953826608</v>
      </c>
      <c r="Z1796" s="50">
        <f t="shared" si="133"/>
        <v>4.101207275558413</v>
      </c>
      <c r="AA1796" s="53">
        <f t="shared" si="133"/>
        <v>3.7603949557886063</v>
      </c>
      <c r="AB1796" s="53">
        <f t="shared" si="133"/>
        <v>4.2665430608688322</v>
      </c>
      <c r="AC1796" s="52">
        <f t="shared" si="133"/>
        <v>3.6838236179029753</v>
      </c>
    </row>
    <row r="1797" spans="1:29" x14ac:dyDescent="0.15">
      <c r="A1797" s="25"/>
      <c r="D1797" s="40"/>
      <c r="E1797" s="41"/>
      <c r="F1797" s="42"/>
      <c r="G1797" s="43"/>
      <c r="H1797" s="41"/>
      <c r="I1797" s="42"/>
      <c r="J1797" s="42"/>
      <c r="K1797" s="42"/>
      <c r="L1797" s="42"/>
      <c r="M1797" s="43"/>
      <c r="N1797" s="44"/>
      <c r="O1797" s="44"/>
      <c r="P1797" s="41"/>
      <c r="Q1797" s="44"/>
      <c r="R1797" s="44"/>
      <c r="S1797" s="44"/>
      <c r="T1797" s="41"/>
      <c r="U1797" s="42"/>
      <c r="V1797" s="43"/>
      <c r="W1797" s="41"/>
      <c r="X1797" s="42"/>
      <c r="Y1797" s="43"/>
      <c r="Z1797" s="44"/>
      <c r="AA1797" s="44"/>
      <c r="AB1797" s="44"/>
      <c r="AC1797" s="43"/>
    </row>
    <row r="1798" spans="1:29" x14ac:dyDescent="0.15">
      <c r="A1798" s="24" t="s">
        <v>508</v>
      </c>
      <c r="B1798" s="24" t="s">
        <v>509</v>
      </c>
      <c r="C1798" s="30" t="s">
        <v>510</v>
      </c>
      <c r="D1798" s="40"/>
      <c r="E1798" s="41"/>
      <c r="F1798" s="42"/>
      <c r="G1798" s="43"/>
      <c r="H1798" s="41"/>
      <c r="I1798" s="42"/>
      <c r="J1798" s="42"/>
      <c r="K1798" s="42"/>
      <c r="L1798" s="42"/>
      <c r="M1798" s="43"/>
      <c r="N1798" s="44"/>
      <c r="O1798" s="44"/>
      <c r="P1798" s="41"/>
      <c r="Q1798" s="44"/>
      <c r="R1798" s="44"/>
      <c r="S1798" s="44"/>
      <c r="T1798" s="41"/>
      <c r="U1798" s="42"/>
      <c r="V1798" s="43"/>
      <c r="W1798" s="41"/>
      <c r="X1798" s="42"/>
      <c r="Y1798" s="43"/>
      <c r="Z1798" s="44"/>
      <c r="AA1798" s="44"/>
      <c r="AB1798" s="44"/>
      <c r="AC1798" s="43"/>
    </row>
    <row r="1799" spans="1:29" x14ac:dyDescent="0.15">
      <c r="A1799" s="25"/>
      <c r="C1799" s="29" t="s">
        <v>553</v>
      </c>
      <c r="D1799" s="40">
        <v>49.650700000000001</v>
      </c>
      <c r="E1799" s="41">
        <v>50.494399999999999</v>
      </c>
      <c r="F1799" s="42">
        <v>48.345199999999998</v>
      </c>
      <c r="G1799" s="43">
        <v>50.531199999999998</v>
      </c>
      <c r="H1799" s="41">
        <v>49.75</v>
      </c>
      <c r="I1799" s="42">
        <v>49</v>
      </c>
      <c r="J1799" s="42">
        <v>50.749999999999993</v>
      </c>
      <c r="K1799" s="42">
        <v>49.5</v>
      </c>
      <c r="L1799" s="42">
        <v>49.75</v>
      </c>
      <c r="M1799" s="43">
        <v>49.75</v>
      </c>
      <c r="N1799" s="44">
        <v>100</v>
      </c>
      <c r="O1799" s="44">
        <v>0</v>
      </c>
      <c r="P1799" s="41">
        <v>51.9602</v>
      </c>
      <c r="Q1799" s="44">
        <v>48.847999999999999</v>
      </c>
      <c r="R1799" s="44">
        <v>47.307400000000001</v>
      </c>
      <c r="S1799" s="44">
        <v>50.434199999999997</v>
      </c>
      <c r="T1799" s="41">
        <v>46.152900000000002</v>
      </c>
      <c r="U1799" s="42">
        <v>52.214599999999997</v>
      </c>
      <c r="V1799" s="43">
        <v>55.820999999999998</v>
      </c>
      <c r="W1799" s="41">
        <v>53.550799999999995</v>
      </c>
      <c r="X1799" s="42">
        <v>49.786500000000004</v>
      </c>
      <c r="Y1799" s="43">
        <v>47.255800000000001</v>
      </c>
      <c r="Z1799" s="44">
        <v>46.646700000000003</v>
      </c>
      <c r="AA1799" s="44">
        <v>48.860599999999998</v>
      </c>
      <c r="AB1799" s="44">
        <v>49.973300000000002</v>
      </c>
      <c r="AC1799" s="43">
        <v>49.882800000000003</v>
      </c>
    </row>
    <row r="1800" spans="1:29" x14ac:dyDescent="0.15">
      <c r="A1800" s="25"/>
      <c r="C1800" s="29" t="s">
        <v>12</v>
      </c>
      <c r="D1800" s="40">
        <v>50.349299999999999</v>
      </c>
      <c r="E1800" s="41">
        <v>49.505600000000001</v>
      </c>
      <c r="F1800" s="42">
        <v>51.654800000000002</v>
      </c>
      <c r="G1800" s="43">
        <v>49.468800000000002</v>
      </c>
      <c r="H1800" s="41">
        <v>50.249999999999993</v>
      </c>
      <c r="I1800" s="42">
        <v>51</v>
      </c>
      <c r="J1800" s="42">
        <v>49.25</v>
      </c>
      <c r="K1800" s="42">
        <v>50.5</v>
      </c>
      <c r="L1800" s="42">
        <v>50.249999999999993</v>
      </c>
      <c r="M1800" s="43">
        <v>50.249999999999993</v>
      </c>
      <c r="N1800" s="44">
        <v>0</v>
      </c>
      <c r="O1800" s="44">
        <v>100</v>
      </c>
      <c r="P1800" s="41">
        <v>48.0398</v>
      </c>
      <c r="Q1800" s="44">
        <v>51.152000000000001</v>
      </c>
      <c r="R1800" s="44">
        <v>52.692599999999999</v>
      </c>
      <c r="S1800" s="44">
        <v>49.565799999999996</v>
      </c>
      <c r="T1800" s="41">
        <v>53.847100000000005</v>
      </c>
      <c r="U1800" s="42">
        <v>47.785400000000003</v>
      </c>
      <c r="V1800" s="43">
        <v>44.179000000000002</v>
      </c>
      <c r="W1800" s="41">
        <v>46.449200000000005</v>
      </c>
      <c r="X1800" s="42">
        <v>50.213499999999996</v>
      </c>
      <c r="Y1800" s="43">
        <v>52.744199999999999</v>
      </c>
      <c r="Z1800" s="44">
        <v>53.353299999999997</v>
      </c>
      <c r="AA1800" s="44">
        <v>51.139400000000002</v>
      </c>
      <c r="AB1800" s="44">
        <v>50.026699999999998</v>
      </c>
      <c r="AC1800" s="43">
        <v>50.117199999999997</v>
      </c>
    </row>
    <row r="1801" spans="1:29" x14ac:dyDescent="0.15">
      <c r="A1801" s="25"/>
      <c r="D1801" s="40"/>
      <c r="E1801" s="41"/>
      <c r="F1801" s="42"/>
      <c r="G1801" s="43"/>
      <c r="H1801" s="41"/>
      <c r="I1801" s="42"/>
      <c r="J1801" s="42"/>
      <c r="K1801" s="42"/>
      <c r="L1801" s="42"/>
      <c r="M1801" s="43"/>
      <c r="N1801" s="44"/>
      <c r="O1801" s="44"/>
      <c r="P1801" s="41"/>
      <c r="Q1801" s="44"/>
      <c r="R1801" s="44"/>
      <c r="S1801" s="44"/>
      <c r="T1801" s="41"/>
      <c r="U1801" s="42"/>
      <c r="V1801" s="43"/>
      <c r="W1801" s="41"/>
      <c r="X1801" s="42"/>
      <c r="Y1801" s="43"/>
      <c r="Z1801" s="44"/>
      <c r="AA1801" s="44"/>
      <c r="AB1801" s="44"/>
      <c r="AC1801" s="43"/>
    </row>
    <row r="1802" spans="1:29" x14ac:dyDescent="0.15">
      <c r="A1802" s="24" t="s">
        <v>511</v>
      </c>
      <c r="B1802" s="24" t="s">
        <v>512</v>
      </c>
      <c r="C1802" s="30" t="s">
        <v>513</v>
      </c>
      <c r="D1802" s="40"/>
      <c r="E1802" s="41"/>
      <c r="F1802" s="42"/>
      <c r="G1802" s="43"/>
      <c r="H1802" s="41"/>
      <c r="I1802" s="42"/>
      <c r="J1802" s="42"/>
      <c r="K1802" s="42"/>
      <c r="L1802" s="42"/>
      <c r="M1802" s="43"/>
      <c r="N1802" s="44"/>
      <c r="O1802" s="44"/>
      <c r="P1802" s="41"/>
      <c r="Q1802" s="44"/>
      <c r="R1802" s="44"/>
      <c r="S1802" s="44"/>
      <c r="T1802" s="41"/>
      <c r="U1802" s="42"/>
      <c r="V1802" s="43"/>
      <c r="W1802" s="41"/>
      <c r="X1802" s="42"/>
      <c r="Y1802" s="43"/>
      <c r="Z1802" s="44"/>
      <c r="AA1802" s="44"/>
      <c r="AB1802" s="44"/>
      <c r="AC1802" s="43"/>
    </row>
    <row r="1803" spans="1:29" s="57" customFormat="1" x14ac:dyDescent="0.15">
      <c r="A1803" s="26"/>
      <c r="B1803" s="26"/>
      <c r="C1803" s="31" t="s">
        <v>35</v>
      </c>
      <c r="D1803" s="49">
        <v>44.151400000000002</v>
      </c>
      <c r="E1803" s="50">
        <v>50.631100000000004</v>
      </c>
      <c r="F1803" s="51">
        <v>43.618400000000001</v>
      </c>
      <c r="G1803" s="52">
        <v>43.095199999999998</v>
      </c>
      <c r="H1803" s="50">
        <v>45.841700000000003</v>
      </c>
      <c r="I1803" s="51">
        <v>44.399500000000003</v>
      </c>
      <c r="J1803" s="51">
        <v>43.326599999999999</v>
      </c>
      <c r="K1803" s="51">
        <v>41.886899999999997</v>
      </c>
      <c r="L1803" s="51">
        <v>42.0075</v>
      </c>
      <c r="M1803" s="52">
        <v>44.952300000000001</v>
      </c>
      <c r="N1803" s="53">
        <v>44.012</v>
      </c>
      <c r="O1803" s="53">
        <v>44.288400000000003</v>
      </c>
      <c r="P1803" s="50">
        <v>23.326699999999999</v>
      </c>
      <c r="Q1803" s="53">
        <v>37.389600000000002</v>
      </c>
      <c r="R1803" s="53">
        <v>51.268799999999999</v>
      </c>
      <c r="S1803" s="53">
        <v>68.413799999999995</v>
      </c>
      <c r="T1803" s="50">
        <v>48.626199999999997</v>
      </c>
      <c r="U1803" s="51">
        <v>36.920400000000001</v>
      </c>
      <c r="V1803" s="52">
        <v>40.550899999999999</v>
      </c>
      <c r="W1803" s="50">
        <v>41.968200000000003</v>
      </c>
      <c r="X1803" s="51">
        <v>42.980400000000003</v>
      </c>
      <c r="Y1803" s="52">
        <v>46.581000000000003</v>
      </c>
      <c r="Z1803" s="53">
        <v>41.180199999999999</v>
      </c>
      <c r="AA1803" s="53">
        <v>41.964399999999998</v>
      </c>
      <c r="AB1803" s="53">
        <v>41.945099999999996</v>
      </c>
      <c r="AC1803" s="52">
        <v>40.8431</v>
      </c>
    </row>
    <row r="1804" spans="1:29" x14ac:dyDescent="0.15">
      <c r="A1804" s="25"/>
      <c r="D1804" s="40"/>
      <c r="E1804" s="41"/>
      <c r="F1804" s="42"/>
      <c r="G1804" s="43"/>
      <c r="H1804" s="41"/>
      <c r="I1804" s="42"/>
      <c r="J1804" s="42"/>
      <c r="K1804" s="42"/>
      <c r="L1804" s="42"/>
      <c r="M1804" s="43"/>
      <c r="N1804" s="44"/>
      <c r="O1804" s="44"/>
      <c r="P1804" s="41"/>
      <c r="Q1804" s="44"/>
      <c r="R1804" s="44"/>
      <c r="S1804" s="44"/>
      <c r="T1804" s="41"/>
      <c r="U1804" s="42"/>
      <c r="V1804" s="43"/>
      <c r="W1804" s="41"/>
      <c r="X1804" s="42"/>
      <c r="Y1804" s="43"/>
      <c r="Z1804" s="44"/>
      <c r="AA1804" s="44"/>
      <c r="AB1804" s="44"/>
      <c r="AC1804" s="43"/>
    </row>
    <row r="1805" spans="1:29" ht="26" x14ac:dyDescent="0.15">
      <c r="A1805" s="24" t="s">
        <v>514</v>
      </c>
      <c r="B1805" s="24" t="s">
        <v>515</v>
      </c>
      <c r="C1805" s="30" t="s">
        <v>516</v>
      </c>
      <c r="D1805" s="40"/>
      <c r="E1805" s="41"/>
      <c r="F1805" s="42"/>
      <c r="G1805" s="43"/>
      <c r="H1805" s="41"/>
      <c r="I1805" s="42"/>
      <c r="J1805" s="42"/>
      <c r="K1805" s="42"/>
      <c r="L1805" s="42"/>
      <c r="M1805" s="43"/>
      <c r="N1805" s="44"/>
      <c r="O1805" s="44"/>
      <c r="P1805" s="41"/>
      <c r="Q1805" s="44"/>
      <c r="R1805" s="44"/>
      <c r="S1805" s="44"/>
      <c r="T1805" s="41"/>
      <c r="U1805" s="42"/>
      <c r="V1805" s="43"/>
      <c r="W1805" s="41"/>
      <c r="X1805" s="42"/>
      <c r="Y1805" s="43"/>
      <c r="Z1805" s="44"/>
      <c r="AA1805" s="44"/>
      <c r="AB1805" s="44"/>
      <c r="AC1805" s="43"/>
    </row>
    <row r="1806" spans="1:29" x14ac:dyDescent="0.15">
      <c r="A1806" s="25"/>
      <c r="C1806" s="29" t="s">
        <v>811</v>
      </c>
      <c r="D1806" s="40">
        <v>9.3867000000000012</v>
      </c>
      <c r="E1806" s="41">
        <v>13.6104</v>
      </c>
      <c r="F1806" s="42">
        <v>9.9207999999999998</v>
      </c>
      <c r="G1806" s="43">
        <v>7.8988000000000005</v>
      </c>
      <c r="H1806" s="41">
        <v>8</v>
      </c>
      <c r="I1806" s="42">
        <v>10</v>
      </c>
      <c r="J1806" s="42">
        <v>9</v>
      </c>
      <c r="K1806" s="42">
        <v>13.5</v>
      </c>
      <c r="L1806" s="42">
        <v>7.5</v>
      </c>
      <c r="M1806" s="43">
        <v>11</v>
      </c>
      <c r="N1806" s="44">
        <v>8.4270999999999994</v>
      </c>
      <c r="O1806" s="44">
        <v>10.333</v>
      </c>
      <c r="P1806" s="41">
        <v>1.9938999999999998</v>
      </c>
      <c r="Q1806" s="44">
        <v>4.6334</v>
      </c>
      <c r="R1806" s="44">
        <v>9.027000000000001</v>
      </c>
      <c r="S1806" s="44">
        <v>24.476300000000002</v>
      </c>
      <c r="T1806" s="41">
        <v>16.9221</v>
      </c>
      <c r="U1806" s="42">
        <v>0</v>
      </c>
      <c r="V1806" s="43">
        <v>0</v>
      </c>
      <c r="W1806" s="41">
        <v>1.8051999999999999</v>
      </c>
      <c r="X1806" s="42">
        <v>4.2513000000000005</v>
      </c>
      <c r="Y1806" s="43">
        <v>18.610499999999998</v>
      </c>
      <c r="Z1806" s="44">
        <v>10.8704</v>
      </c>
      <c r="AA1806" s="44">
        <v>10.9879</v>
      </c>
      <c r="AB1806" s="44">
        <v>13.148899999999999</v>
      </c>
      <c r="AC1806" s="43">
        <v>7.9076000000000004</v>
      </c>
    </row>
    <row r="1807" spans="1:29" x14ac:dyDescent="0.15">
      <c r="A1807" s="25"/>
      <c r="C1807" s="29" t="s">
        <v>812</v>
      </c>
      <c r="D1807" s="40">
        <v>14.832500000000001</v>
      </c>
      <c r="E1807" s="41">
        <v>18.429000000000002</v>
      </c>
      <c r="F1807" s="42">
        <v>14.355100000000002</v>
      </c>
      <c r="G1807" s="43">
        <v>14.441300000000002</v>
      </c>
      <c r="H1807" s="41">
        <v>11.75</v>
      </c>
      <c r="I1807" s="42">
        <v>15.75</v>
      </c>
      <c r="J1807" s="42">
        <v>15.25</v>
      </c>
      <c r="K1807" s="42">
        <v>15.5</v>
      </c>
      <c r="L1807" s="42">
        <v>17</v>
      </c>
      <c r="M1807" s="43">
        <v>22.75</v>
      </c>
      <c r="N1807" s="44">
        <v>13.1685</v>
      </c>
      <c r="O1807" s="44">
        <v>16.473399999999998</v>
      </c>
      <c r="P1807" s="41">
        <v>5.0167999999999999</v>
      </c>
      <c r="Q1807" s="44">
        <v>14.085100000000001</v>
      </c>
      <c r="R1807" s="44">
        <v>17.081399999999999</v>
      </c>
      <c r="S1807" s="44">
        <v>24.1187</v>
      </c>
      <c r="T1807" s="41">
        <v>26.739699999999999</v>
      </c>
      <c r="U1807" s="42">
        <v>0</v>
      </c>
      <c r="V1807" s="43">
        <v>0</v>
      </c>
      <c r="W1807" s="41">
        <v>3.3376999999999999</v>
      </c>
      <c r="X1807" s="42">
        <v>16.405200000000001</v>
      </c>
      <c r="Y1807" s="43">
        <v>20.164899999999999</v>
      </c>
      <c r="Z1807" s="44">
        <v>16.2059</v>
      </c>
      <c r="AA1807" s="44">
        <v>19.418199999999999</v>
      </c>
      <c r="AB1807" s="44">
        <v>16.316800000000001</v>
      </c>
      <c r="AC1807" s="43">
        <v>14.1875</v>
      </c>
    </row>
    <row r="1808" spans="1:29" x14ac:dyDescent="0.15">
      <c r="A1808" s="25"/>
      <c r="C1808" s="29" t="s">
        <v>813</v>
      </c>
      <c r="D1808" s="40">
        <v>4.6441999999999997</v>
      </c>
      <c r="E1808" s="41">
        <v>4.7815000000000003</v>
      </c>
      <c r="F1808" s="42">
        <v>5.6642999999999999</v>
      </c>
      <c r="G1808" s="43">
        <v>3.7406000000000001</v>
      </c>
      <c r="H1808" s="41">
        <v>5.25</v>
      </c>
      <c r="I1808" s="42">
        <v>5</v>
      </c>
      <c r="J1808" s="42">
        <v>3.5000000000000004</v>
      </c>
      <c r="K1808" s="42">
        <v>4.75</v>
      </c>
      <c r="L1808" s="42">
        <v>3.75</v>
      </c>
      <c r="M1808" s="43">
        <v>3.75</v>
      </c>
      <c r="N1808" s="44">
        <v>5.46</v>
      </c>
      <c r="O1808" s="44">
        <v>3.8397000000000001</v>
      </c>
      <c r="P1808" s="41">
        <v>5.0102000000000002</v>
      </c>
      <c r="Q1808" s="44">
        <v>4.7349000000000006</v>
      </c>
      <c r="R1808" s="44">
        <v>5.0244</v>
      </c>
      <c r="S1808" s="44">
        <v>3.7797999999999998</v>
      </c>
      <c r="T1808" s="41">
        <v>8.3724999999999987</v>
      </c>
      <c r="U1808" s="42">
        <v>0</v>
      </c>
      <c r="V1808" s="43">
        <v>0</v>
      </c>
      <c r="W1808" s="41">
        <v>1.3738000000000001</v>
      </c>
      <c r="X1808" s="42">
        <v>4.0098000000000003</v>
      </c>
      <c r="Y1808" s="43">
        <v>7.1650000000000009</v>
      </c>
      <c r="Z1808" s="44">
        <v>6.9789000000000003</v>
      </c>
      <c r="AA1808" s="44">
        <v>6.8147000000000002</v>
      </c>
      <c r="AB1808" s="44">
        <v>3.9998999999999998</v>
      </c>
      <c r="AC1808" s="43">
        <v>6.4027000000000003</v>
      </c>
    </row>
    <row r="1809" spans="1:29" x14ac:dyDescent="0.15">
      <c r="A1809" s="25"/>
      <c r="C1809" s="29" t="s">
        <v>814</v>
      </c>
      <c r="D1809" s="40">
        <v>22.470399999999998</v>
      </c>
      <c r="E1809" s="41">
        <v>26.621899999999997</v>
      </c>
      <c r="F1809" s="42">
        <v>21.600300000000001</v>
      </c>
      <c r="G1809" s="43">
        <v>22.330300000000001</v>
      </c>
      <c r="H1809" s="41">
        <v>19.5</v>
      </c>
      <c r="I1809" s="42">
        <v>17.75</v>
      </c>
      <c r="J1809" s="42">
        <v>28.000000000000004</v>
      </c>
      <c r="K1809" s="42">
        <v>26</v>
      </c>
      <c r="L1809" s="42">
        <v>28.499999999999996</v>
      </c>
      <c r="M1809" s="43">
        <v>32</v>
      </c>
      <c r="N1809" s="44">
        <v>20.083400000000001</v>
      </c>
      <c r="O1809" s="44">
        <v>24.824199999999998</v>
      </c>
      <c r="P1809" s="41">
        <v>22.283900000000003</v>
      </c>
      <c r="Q1809" s="44">
        <v>30.552600000000002</v>
      </c>
      <c r="R1809" s="44">
        <v>22.973099999999999</v>
      </c>
      <c r="S1809" s="44">
        <v>11.318999999999999</v>
      </c>
      <c r="T1809" s="41">
        <v>40.5092</v>
      </c>
      <c r="U1809" s="42">
        <v>0</v>
      </c>
      <c r="V1809" s="43">
        <v>0</v>
      </c>
      <c r="W1809" s="41">
        <v>9.1963000000000008</v>
      </c>
      <c r="X1809" s="42">
        <v>24.787300000000002</v>
      </c>
      <c r="Y1809" s="43">
        <v>28.0258</v>
      </c>
      <c r="Z1809" s="44">
        <v>22.389299999999999</v>
      </c>
      <c r="AA1809" s="44">
        <v>19.824300000000001</v>
      </c>
      <c r="AB1809" s="44">
        <v>21.676600000000001</v>
      </c>
      <c r="AC1809" s="43">
        <v>21.810400000000001</v>
      </c>
    </row>
    <row r="1810" spans="1:29" x14ac:dyDescent="0.15">
      <c r="A1810" s="25"/>
      <c r="C1810" s="29" t="s">
        <v>815</v>
      </c>
      <c r="D1810" s="40">
        <v>0.76290000000000002</v>
      </c>
      <c r="E1810" s="41">
        <v>0.31690000000000002</v>
      </c>
      <c r="F1810" s="42">
        <v>0.57040000000000002</v>
      </c>
      <c r="G1810" s="43">
        <v>1.0274999999999999</v>
      </c>
      <c r="H1810" s="41">
        <v>0.5</v>
      </c>
      <c r="I1810" s="42">
        <v>0.5</v>
      </c>
      <c r="J1810" s="42">
        <v>1.7500000000000002</v>
      </c>
      <c r="K1810" s="42">
        <v>0.5</v>
      </c>
      <c r="L1810" s="42">
        <v>1.25</v>
      </c>
      <c r="M1810" s="43">
        <v>0.5</v>
      </c>
      <c r="N1810" s="44">
        <v>0.41279999999999994</v>
      </c>
      <c r="O1810" s="44">
        <v>1.1081000000000001</v>
      </c>
      <c r="P1810" s="41">
        <v>0.28760000000000002</v>
      </c>
      <c r="Q1810" s="44">
        <v>1.0413000000000001</v>
      </c>
      <c r="R1810" s="44">
        <v>0.84930000000000005</v>
      </c>
      <c r="S1810" s="44">
        <v>0.84950000000000003</v>
      </c>
      <c r="T1810" s="41">
        <v>0</v>
      </c>
      <c r="U1810" s="42">
        <v>3.2694000000000001</v>
      </c>
      <c r="V1810" s="43">
        <v>0</v>
      </c>
      <c r="W1810" s="41">
        <v>0.47239999999999999</v>
      </c>
      <c r="X1810" s="42">
        <v>1.0864</v>
      </c>
      <c r="Y1810" s="43">
        <v>0.63800000000000001</v>
      </c>
      <c r="Z1810" s="44">
        <v>1.948</v>
      </c>
      <c r="AA1810" s="44">
        <v>2.1265000000000001</v>
      </c>
      <c r="AB1810" s="44">
        <v>1.5806</v>
      </c>
      <c r="AC1810" s="43">
        <v>3.5411000000000001</v>
      </c>
    </row>
    <row r="1811" spans="1:29" x14ac:dyDescent="0.15">
      <c r="A1811" s="25"/>
      <c r="C1811" s="29" t="s">
        <v>816</v>
      </c>
      <c r="D1811" s="40">
        <v>3.7599</v>
      </c>
      <c r="E1811" s="41">
        <v>2.1760000000000002</v>
      </c>
      <c r="F1811" s="42">
        <v>4.1212</v>
      </c>
      <c r="G1811" s="43">
        <v>3.8525999999999998</v>
      </c>
      <c r="H1811" s="41">
        <v>2.5</v>
      </c>
      <c r="I1811" s="42">
        <v>4</v>
      </c>
      <c r="J1811" s="42">
        <v>5.25</v>
      </c>
      <c r="K1811" s="42">
        <v>4.25</v>
      </c>
      <c r="L1811" s="42">
        <v>4.5</v>
      </c>
      <c r="M1811" s="43">
        <v>3</v>
      </c>
      <c r="N1811" s="44">
        <v>3.5833999999999997</v>
      </c>
      <c r="O1811" s="44">
        <v>3.9339</v>
      </c>
      <c r="P1811" s="41">
        <v>2.5499999999999998</v>
      </c>
      <c r="Q1811" s="44">
        <v>4.8665000000000003</v>
      </c>
      <c r="R1811" s="44">
        <v>4.0986000000000002</v>
      </c>
      <c r="S1811" s="44">
        <v>3.3611000000000004</v>
      </c>
      <c r="T1811" s="41">
        <v>0</v>
      </c>
      <c r="U1811" s="42">
        <v>16.1129</v>
      </c>
      <c r="V1811" s="43">
        <v>0</v>
      </c>
      <c r="W1811" s="41">
        <v>3.9074999999999998</v>
      </c>
      <c r="X1811" s="42">
        <v>5.5907999999999998</v>
      </c>
      <c r="Y1811" s="43">
        <v>2.0072000000000001</v>
      </c>
      <c r="Z1811" s="44">
        <v>3.1898</v>
      </c>
      <c r="AA1811" s="44">
        <v>3.0045999999999999</v>
      </c>
      <c r="AB1811" s="44">
        <v>3.1101999999999999</v>
      </c>
      <c r="AC1811" s="43">
        <v>4.9177</v>
      </c>
    </row>
    <row r="1812" spans="1:29" x14ac:dyDescent="0.15">
      <c r="A1812" s="25"/>
      <c r="C1812" s="29" t="s">
        <v>817</v>
      </c>
      <c r="D1812" s="40">
        <v>6.7403000000000004</v>
      </c>
      <c r="E1812" s="41">
        <v>6.7650000000000006</v>
      </c>
      <c r="F1812" s="42">
        <v>7.0767999999999995</v>
      </c>
      <c r="G1812" s="43">
        <v>6.4369999999999994</v>
      </c>
      <c r="H1812" s="41">
        <v>8</v>
      </c>
      <c r="I1812" s="42">
        <v>6</v>
      </c>
      <c r="J1812" s="42">
        <v>6</v>
      </c>
      <c r="K1812" s="42">
        <v>7.2499999999999991</v>
      </c>
      <c r="L1812" s="42">
        <v>6.25</v>
      </c>
      <c r="M1812" s="43">
        <v>4.75</v>
      </c>
      <c r="N1812" s="44">
        <v>8.0579000000000001</v>
      </c>
      <c r="O1812" s="44">
        <v>5.4411000000000005</v>
      </c>
      <c r="P1812" s="41">
        <v>14.919499999999999</v>
      </c>
      <c r="Q1812" s="44">
        <v>4.2742000000000004</v>
      </c>
      <c r="R1812" s="44">
        <v>4.6901000000000002</v>
      </c>
      <c r="S1812" s="44">
        <v>3.2371999999999996</v>
      </c>
      <c r="T1812" s="41">
        <v>0</v>
      </c>
      <c r="U1812" s="42">
        <v>28.885499999999997</v>
      </c>
      <c r="V1812" s="43">
        <v>0</v>
      </c>
      <c r="W1812" s="41">
        <v>5.9645999999999999</v>
      </c>
      <c r="X1812" s="42">
        <v>8.7350999999999992</v>
      </c>
      <c r="Y1812" s="43">
        <v>5.3939000000000004</v>
      </c>
      <c r="Z1812" s="44">
        <v>6.5164</v>
      </c>
      <c r="AA1812" s="44">
        <v>5.7784000000000004</v>
      </c>
      <c r="AB1812" s="44">
        <v>4.8509000000000002</v>
      </c>
      <c r="AC1812" s="43">
        <v>5.5449999999999999</v>
      </c>
    </row>
    <row r="1813" spans="1:29" x14ac:dyDescent="0.15">
      <c r="A1813" s="25"/>
      <c r="C1813" s="29" t="s">
        <v>818</v>
      </c>
      <c r="D1813" s="40">
        <v>12.0715</v>
      </c>
      <c r="E1813" s="41">
        <v>7.1906999999999996</v>
      </c>
      <c r="F1813" s="42">
        <v>10.621700000000001</v>
      </c>
      <c r="G1813" s="43">
        <v>14.3127</v>
      </c>
      <c r="H1813" s="41">
        <v>10.75</v>
      </c>
      <c r="I1813" s="42">
        <v>12.75</v>
      </c>
      <c r="J1813" s="42">
        <v>10.75</v>
      </c>
      <c r="K1813" s="42">
        <v>13.5</v>
      </c>
      <c r="L1813" s="42">
        <v>14.75</v>
      </c>
      <c r="M1813" s="43">
        <v>10.25</v>
      </c>
      <c r="N1813" s="44">
        <v>12.4855</v>
      </c>
      <c r="O1813" s="44">
        <v>11.6632</v>
      </c>
      <c r="P1813" s="41">
        <v>20.053099999999997</v>
      </c>
      <c r="Q1813" s="44">
        <v>13.8269</v>
      </c>
      <c r="R1813" s="44">
        <v>9.7478999999999996</v>
      </c>
      <c r="S1813" s="44">
        <v>3.5374000000000003</v>
      </c>
      <c r="T1813" s="41">
        <v>0</v>
      </c>
      <c r="U1813" s="42">
        <v>51.732199999999992</v>
      </c>
      <c r="V1813" s="43">
        <v>0</v>
      </c>
      <c r="W1813" s="41">
        <v>14.7841</v>
      </c>
      <c r="X1813" s="42">
        <v>17.315100000000001</v>
      </c>
      <c r="Y1813" s="43">
        <v>5.7299999999999995</v>
      </c>
      <c r="Z1813" s="44">
        <v>11.4184</v>
      </c>
      <c r="AA1813" s="44">
        <v>12.6882</v>
      </c>
      <c r="AB1813" s="44">
        <v>14.2934</v>
      </c>
      <c r="AC1813" s="43">
        <v>16.1051</v>
      </c>
    </row>
    <row r="1814" spans="1:29" x14ac:dyDescent="0.15">
      <c r="A1814" s="25"/>
      <c r="C1814" s="29" t="s">
        <v>819</v>
      </c>
      <c r="D1814" s="40">
        <v>5.2946999999999997</v>
      </c>
      <c r="E1814" s="41">
        <v>1.7323999999999999</v>
      </c>
      <c r="F1814" s="42">
        <v>6.9237000000000011</v>
      </c>
      <c r="G1814" s="43">
        <v>4.8121999999999998</v>
      </c>
      <c r="H1814" s="41">
        <v>5.75</v>
      </c>
      <c r="I1814" s="42">
        <v>5.75</v>
      </c>
      <c r="J1814" s="42">
        <v>5.25</v>
      </c>
      <c r="K1814" s="42">
        <v>4.75</v>
      </c>
      <c r="L1814" s="42">
        <v>4.75</v>
      </c>
      <c r="M1814" s="43">
        <v>1.7500000000000002</v>
      </c>
      <c r="N1814" s="44">
        <v>6.2760999999999996</v>
      </c>
      <c r="O1814" s="44">
        <v>4.327</v>
      </c>
      <c r="P1814" s="41">
        <v>11.1698</v>
      </c>
      <c r="Q1814" s="44">
        <v>4.8994999999999997</v>
      </c>
      <c r="R1814" s="44">
        <v>3.6533000000000002</v>
      </c>
      <c r="S1814" s="44">
        <v>0.84919999999999995</v>
      </c>
      <c r="T1814" s="41">
        <v>0</v>
      </c>
      <c r="U1814" s="42">
        <v>0</v>
      </c>
      <c r="V1814" s="43">
        <v>25.0718</v>
      </c>
      <c r="W1814" s="41">
        <v>12.927</v>
      </c>
      <c r="X1814" s="42">
        <v>3.7476000000000003</v>
      </c>
      <c r="Y1814" s="43">
        <v>2.3265000000000002</v>
      </c>
      <c r="Z1814" s="44">
        <v>5.9100999999999999</v>
      </c>
      <c r="AA1814" s="44">
        <v>4.6173000000000002</v>
      </c>
      <c r="AB1814" s="44">
        <v>4.6214000000000004</v>
      </c>
      <c r="AC1814" s="43">
        <v>6.5887000000000002</v>
      </c>
    </row>
    <row r="1815" spans="1:29" x14ac:dyDescent="0.15">
      <c r="A1815" s="25"/>
      <c r="C1815" s="29" t="s">
        <v>820</v>
      </c>
      <c r="D1815" s="40">
        <v>14.4672</v>
      </c>
      <c r="E1815" s="41">
        <v>6.8673000000000002</v>
      </c>
      <c r="F1815" s="42">
        <v>14.142899999999999</v>
      </c>
      <c r="G1815" s="43">
        <v>16.424399999999999</v>
      </c>
      <c r="H1815" s="41">
        <v>21.25</v>
      </c>
      <c r="I1815" s="42">
        <v>17</v>
      </c>
      <c r="J1815" s="42">
        <v>10.25</v>
      </c>
      <c r="K1815" s="42">
        <v>6.5</v>
      </c>
      <c r="L1815" s="42">
        <v>6.75</v>
      </c>
      <c r="M1815" s="43">
        <v>3.75</v>
      </c>
      <c r="N1815" s="44">
        <v>16.692799999999998</v>
      </c>
      <c r="O1815" s="44">
        <v>12.272399999999999</v>
      </c>
      <c r="P1815" s="41">
        <v>15.173300000000001</v>
      </c>
      <c r="Q1815" s="44">
        <v>15.124199999999998</v>
      </c>
      <c r="R1815" s="44">
        <v>17.9328</v>
      </c>
      <c r="S1815" s="44">
        <v>9.2003000000000004</v>
      </c>
      <c r="T1815" s="41">
        <v>0</v>
      </c>
      <c r="U1815" s="42">
        <v>0</v>
      </c>
      <c r="V1815" s="43">
        <v>68.505400000000009</v>
      </c>
      <c r="W1815" s="41">
        <v>41.818399999999997</v>
      </c>
      <c r="X1815" s="42">
        <v>11.5145</v>
      </c>
      <c r="Y1815" s="43">
        <v>1.3125</v>
      </c>
      <c r="Z1815" s="44">
        <v>9.9537999999999993</v>
      </c>
      <c r="AA1815" s="44">
        <v>10.8193</v>
      </c>
      <c r="AB1815" s="44">
        <v>12.103</v>
      </c>
      <c r="AC1815" s="43">
        <v>9.4841999999999995</v>
      </c>
    </row>
    <row r="1816" spans="1:29" x14ac:dyDescent="0.15">
      <c r="A1816" s="25"/>
      <c r="C1816" s="29" t="s">
        <v>821</v>
      </c>
      <c r="D1816" s="40">
        <v>1.1575</v>
      </c>
      <c r="E1816" s="41">
        <v>0</v>
      </c>
      <c r="F1816" s="42">
        <v>1.1695</v>
      </c>
      <c r="G1816" s="43">
        <v>1.4197</v>
      </c>
      <c r="H1816" s="41">
        <v>1.25</v>
      </c>
      <c r="I1816" s="42">
        <v>2</v>
      </c>
      <c r="J1816" s="42">
        <v>0.25</v>
      </c>
      <c r="K1816" s="42">
        <v>0.75</v>
      </c>
      <c r="L1816" s="42">
        <v>0.75</v>
      </c>
      <c r="M1816" s="43">
        <v>0</v>
      </c>
      <c r="N1816" s="44">
        <v>0.50119999999999998</v>
      </c>
      <c r="O1816" s="44">
        <v>1.8047</v>
      </c>
      <c r="P1816" s="41">
        <v>0.40619999999999995</v>
      </c>
      <c r="Q1816" s="44">
        <v>1.2834000000000001</v>
      </c>
      <c r="R1816" s="44">
        <v>2.0613999999999999</v>
      </c>
      <c r="S1816" s="44">
        <v>0.84109999999999996</v>
      </c>
      <c r="T1816" s="41">
        <v>0</v>
      </c>
      <c r="U1816" s="42">
        <v>0</v>
      </c>
      <c r="V1816" s="43">
        <v>5.4810999999999996</v>
      </c>
      <c r="W1816" s="41">
        <v>3.3290000000000002</v>
      </c>
      <c r="X1816" s="42">
        <v>0.40140000000000003</v>
      </c>
      <c r="Y1816" s="43">
        <v>0.3543</v>
      </c>
      <c r="Z1816" s="44">
        <v>1.3528</v>
      </c>
      <c r="AA1816" s="44">
        <v>0.40860000000000002</v>
      </c>
      <c r="AB1816" s="44">
        <v>1.1899</v>
      </c>
      <c r="AC1816" s="43">
        <v>0.52039999999999997</v>
      </c>
    </row>
    <row r="1817" spans="1:29" x14ac:dyDescent="0.15">
      <c r="A1817" s="25"/>
      <c r="C1817" s="29" t="s">
        <v>822</v>
      </c>
      <c r="D1817" s="40">
        <v>0.19889999999999999</v>
      </c>
      <c r="E1817" s="41">
        <v>0</v>
      </c>
      <c r="F1817" s="42">
        <v>0.23230000000000001</v>
      </c>
      <c r="G1817" s="43">
        <v>0.21829999999999999</v>
      </c>
      <c r="H1817" s="41">
        <v>0.25</v>
      </c>
      <c r="I1817" s="42">
        <v>0</v>
      </c>
      <c r="J1817" s="42">
        <v>0.25</v>
      </c>
      <c r="K1817" s="42">
        <v>0.25</v>
      </c>
      <c r="L1817" s="42">
        <v>0.5</v>
      </c>
      <c r="M1817" s="43">
        <v>0</v>
      </c>
      <c r="N1817" s="44">
        <v>0.2727</v>
      </c>
      <c r="O1817" s="44">
        <v>0.12609999999999999</v>
      </c>
      <c r="P1817" s="41">
        <v>0.31519999999999998</v>
      </c>
      <c r="Q1817" s="44">
        <v>0.2218</v>
      </c>
      <c r="R1817" s="44">
        <v>0.11820000000000001</v>
      </c>
      <c r="S1817" s="44">
        <v>0.13320000000000001</v>
      </c>
      <c r="T1817" s="41">
        <v>0</v>
      </c>
      <c r="U1817" s="42">
        <v>0</v>
      </c>
      <c r="V1817" s="43">
        <v>0.94169999999999998</v>
      </c>
      <c r="W1817" s="41">
        <v>0.70789999999999997</v>
      </c>
      <c r="X1817" s="42">
        <v>0</v>
      </c>
      <c r="Y1817" s="43">
        <v>8.8300000000000003E-2</v>
      </c>
      <c r="Z1817" s="44">
        <v>0.14069999999999999</v>
      </c>
      <c r="AA1817" s="44">
        <v>0.4128</v>
      </c>
      <c r="AB1817" s="44">
        <v>0.68240000000000001</v>
      </c>
      <c r="AC1817" s="43">
        <v>0.4002</v>
      </c>
    </row>
    <row r="1818" spans="1:29" x14ac:dyDescent="0.15">
      <c r="A1818" s="25"/>
      <c r="C1818" s="29" t="s">
        <v>823</v>
      </c>
      <c r="D1818" s="40">
        <v>4.1360999999999999</v>
      </c>
      <c r="E1818" s="41">
        <v>11.508799999999999</v>
      </c>
      <c r="F1818" s="42">
        <v>3.4070999999999998</v>
      </c>
      <c r="G1818" s="43">
        <v>3.0845000000000002</v>
      </c>
      <c r="H1818" s="41">
        <v>5</v>
      </c>
      <c r="I1818" s="42">
        <v>3.5000000000000004</v>
      </c>
      <c r="J1818" s="42">
        <v>4.5</v>
      </c>
      <c r="K1818" s="42">
        <v>2.5</v>
      </c>
      <c r="L1818" s="42">
        <v>3.75</v>
      </c>
      <c r="M1818" s="43">
        <v>6.5</v>
      </c>
      <c r="N1818" s="44">
        <v>4.4230999999999998</v>
      </c>
      <c r="O1818" s="44">
        <v>3.8531000000000004</v>
      </c>
      <c r="P1818" s="41">
        <v>0.8206</v>
      </c>
      <c r="Q1818" s="44">
        <v>0.45619999999999999</v>
      </c>
      <c r="R1818" s="44">
        <v>2.7425999999999999</v>
      </c>
      <c r="S1818" s="44">
        <v>14.297099999999999</v>
      </c>
      <c r="T1818" s="41">
        <v>7.456500000000001</v>
      </c>
      <c r="U1818" s="42">
        <v>0</v>
      </c>
      <c r="V1818" s="43">
        <v>0</v>
      </c>
      <c r="W1818" s="41">
        <v>0.37590000000000001</v>
      </c>
      <c r="X1818" s="42">
        <v>2.1555</v>
      </c>
      <c r="Y1818" s="43">
        <v>8.1831999999999994</v>
      </c>
      <c r="Z1818" s="44">
        <v>2.9420000000000002</v>
      </c>
      <c r="AA1818" s="44">
        <v>3.0600999999999998</v>
      </c>
      <c r="AB1818" s="44">
        <v>2.2850000000000001</v>
      </c>
      <c r="AC1818" s="43">
        <v>2.2738</v>
      </c>
    </row>
    <row r="1819" spans="1:29" x14ac:dyDescent="0.15">
      <c r="A1819" s="25"/>
      <c r="C1819" s="29" t="s">
        <v>545</v>
      </c>
      <c r="D1819" s="40">
        <v>7.7200000000000005E-2</v>
      </c>
      <c r="E1819" s="41">
        <v>0</v>
      </c>
      <c r="F1819" s="42">
        <v>0.19389999999999999</v>
      </c>
      <c r="G1819" s="43">
        <v>0</v>
      </c>
      <c r="H1819" s="41">
        <v>0.25</v>
      </c>
      <c r="I1819" s="42">
        <v>0</v>
      </c>
      <c r="J1819" s="42">
        <v>0</v>
      </c>
      <c r="K1819" s="42">
        <v>0</v>
      </c>
      <c r="L1819" s="42">
        <v>0</v>
      </c>
      <c r="M1819" s="43">
        <v>0</v>
      </c>
      <c r="N1819" s="44">
        <v>0.15560000000000002</v>
      </c>
      <c r="O1819" s="44">
        <v>0</v>
      </c>
      <c r="P1819" s="41">
        <v>0</v>
      </c>
      <c r="Q1819" s="44">
        <v>0</v>
      </c>
      <c r="R1819" s="44">
        <v>0</v>
      </c>
      <c r="S1819" s="44">
        <v>0</v>
      </c>
      <c r="T1819" s="41">
        <v>0</v>
      </c>
      <c r="U1819" s="42">
        <v>0</v>
      </c>
      <c r="V1819" s="43">
        <v>0</v>
      </c>
      <c r="W1819" s="41">
        <v>0</v>
      </c>
      <c r="X1819" s="42">
        <v>0</v>
      </c>
      <c r="Y1819" s="43">
        <v>0</v>
      </c>
      <c r="Z1819" s="44">
        <v>0.18360000000000001</v>
      </c>
      <c r="AA1819" s="44">
        <v>3.9199999999999999E-2</v>
      </c>
      <c r="AB1819" s="44">
        <v>0.1409</v>
      </c>
      <c r="AC1819" s="43">
        <v>0.31559999999999999</v>
      </c>
    </row>
    <row r="1820" spans="1:29" x14ac:dyDescent="0.15">
      <c r="A1820" s="25"/>
      <c r="D1820" s="40"/>
      <c r="E1820" s="41"/>
      <c r="F1820" s="42"/>
      <c r="G1820" s="43"/>
      <c r="H1820" s="41"/>
      <c r="I1820" s="42"/>
      <c r="J1820" s="42"/>
      <c r="K1820" s="42"/>
      <c r="L1820" s="42"/>
      <c r="M1820" s="43"/>
      <c r="N1820" s="44"/>
      <c r="O1820" s="44"/>
      <c r="P1820" s="41"/>
      <c r="Q1820" s="44"/>
      <c r="R1820" s="44"/>
      <c r="S1820" s="44"/>
      <c r="T1820" s="41"/>
      <c r="U1820" s="42"/>
      <c r="V1820" s="43"/>
      <c r="W1820" s="41"/>
      <c r="X1820" s="42"/>
      <c r="Y1820" s="43"/>
      <c r="Z1820" s="44"/>
      <c r="AA1820" s="44"/>
      <c r="AB1820" s="44"/>
      <c r="AC1820" s="43"/>
    </row>
    <row r="1821" spans="1:29" ht="28" x14ac:dyDescent="0.15">
      <c r="A1821" s="25"/>
      <c r="B1821" s="24" t="s">
        <v>517</v>
      </c>
      <c r="C1821" s="30" t="s">
        <v>518</v>
      </c>
      <c r="D1821" s="40"/>
      <c r="E1821" s="41"/>
      <c r="F1821" s="42"/>
      <c r="G1821" s="62"/>
      <c r="H1821" s="41"/>
      <c r="I1821" s="42"/>
      <c r="J1821" s="42"/>
      <c r="K1821" s="42"/>
      <c r="L1821" s="42"/>
      <c r="M1821" s="62"/>
      <c r="N1821" s="63"/>
      <c r="O1821" s="44"/>
      <c r="P1821" s="41"/>
      <c r="Q1821" s="44"/>
      <c r="R1821" s="44"/>
      <c r="S1821" s="63"/>
      <c r="T1821" s="64"/>
      <c r="U1821" s="42"/>
      <c r="V1821" s="43"/>
      <c r="W1821" s="41"/>
      <c r="X1821" s="42"/>
      <c r="Y1821" s="62"/>
      <c r="Z1821" s="44"/>
      <c r="AA1821" s="44"/>
      <c r="AB1821" s="44"/>
      <c r="AC1821" s="43"/>
    </row>
    <row r="1822" spans="1:29" x14ac:dyDescent="0.15">
      <c r="A1822" s="25"/>
      <c r="C1822" s="29" t="s">
        <v>38</v>
      </c>
      <c r="D1822" s="40">
        <v>5.6739999999999995</v>
      </c>
      <c r="E1822" s="41">
        <v>11.259399999999999</v>
      </c>
      <c r="F1822" s="42">
        <v>5.4407999999999994</v>
      </c>
      <c r="G1822" s="43">
        <v>4.6351000000000004</v>
      </c>
      <c r="H1822" s="41">
        <v>4.75</v>
      </c>
      <c r="I1822" s="42">
        <v>7.2499999999999991</v>
      </c>
      <c r="J1822" s="42">
        <v>4.75</v>
      </c>
      <c r="K1822" s="42">
        <v>6</v>
      </c>
      <c r="L1822" s="42">
        <v>6</v>
      </c>
      <c r="M1822" s="43">
        <v>3</v>
      </c>
      <c r="N1822" s="44">
        <v>5.6283000000000003</v>
      </c>
      <c r="O1822" s="44">
        <v>5.7191999999999998</v>
      </c>
      <c r="P1822" s="41">
        <v>1.2128000000000001</v>
      </c>
      <c r="Q1822" s="44">
        <v>2.5880000000000001</v>
      </c>
      <c r="R1822" s="44">
        <v>4.5568</v>
      </c>
      <c r="S1822" s="44">
        <v>15.976799999999999</v>
      </c>
      <c r="T1822" s="41">
        <v>8.1392000000000007</v>
      </c>
      <c r="U1822" s="42">
        <v>1.8149999999999999</v>
      </c>
      <c r="V1822" s="43">
        <v>3.4838</v>
      </c>
      <c r="W1822" s="41">
        <v>2.6162999999999998</v>
      </c>
      <c r="X1822" s="42">
        <v>5.3388</v>
      </c>
      <c r="Y1822" s="43">
        <v>7.8018000000000001</v>
      </c>
      <c r="Z1822" s="54"/>
      <c r="AA1822" s="54"/>
      <c r="AB1822" s="55"/>
      <c r="AC1822" s="56"/>
    </row>
    <row r="1823" spans="1:29" x14ac:dyDescent="0.15">
      <c r="A1823" s="25"/>
      <c r="C1823" s="29" t="s">
        <v>335</v>
      </c>
      <c r="D1823" s="40">
        <v>93.504500000000007</v>
      </c>
      <c r="E1823" s="41">
        <v>86.896799999999999</v>
      </c>
      <c r="F1823" s="42">
        <v>93.531099999999995</v>
      </c>
      <c r="G1823" s="43">
        <v>94.939099999999996</v>
      </c>
      <c r="H1823" s="41">
        <v>94.5</v>
      </c>
      <c r="I1823" s="42">
        <v>92</v>
      </c>
      <c r="J1823" s="42">
        <v>95</v>
      </c>
      <c r="K1823" s="42">
        <v>92</v>
      </c>
      <c r="L1823" s="42">
        <v>93</v>
      </c>
      <c r="M1823" s="43">
        <v>97</v>
      </c>
      <c r="N1823" s="44">
        <v>93.711399999999998</v>
      </c>
      <c r="O1823" s="44">
        <v>93.30040000000001</v>
      </c>
      <c r="P1823" s="41">
        <v>97.718699999999998</v>
      </c>
      <c r="Q1823" s="44">
        <v>96.075100000000006</v>
      </c>
      <c r="R1823" s="44">
        <v>94.724199999999996</v>
      </c>
      <c r="S1823" s="44">
        <v>84.023200000000003</v>
      </c>
      <c r="T1823" s="41">
        <v>91.285200000000003</v>
      </c>
      <c r="U1823" s="42">
        <v>96.183499999999995</v>
      </c>
      <c r="V1823" s="43">
        <v>96.349800000000002</v>
      </c>
      <c r="W1823" s="41">
        <v>96.347899999999996</v>
      </c>
      <c r="X1823" s="42">
        <v>94.080500000000001</v>
      </c>
      <c r="Y1823" s="43">
        <v>91.272800000000004</v>
      </c>
      <c r="Z1823" s="54"/>
      <c r="AA1823" s="54"/>
      <c r="AB1823" s="55"/>
      <c r="AC1823" s="56"/>
    </row>
    <row r="1824" spans="1:29" x14ac:dyDescent="0.15">
      <c r="A1824" s="25"/>
      <c r="C1824" s="29" t="s">
        <v>545</v>
      </c>
      <c r="D1824" s="40">
        <v>0.82150000000000001</v>
      </c>
      <c r="E1824" s="41">
        <v>1.8437999999999999</v>
      </c>
      <c r="F1824" s="42">
        <v>1.0281</v>
      </c>
      <c r="G1824" s="43">
        <v>0.42579999999999996</v>
      </c>
      <c r="H1824" s="41">
        <v>0.75</v>
      </c>
      <c r="I1824" s="42">
        <v>0.75</v>
      </c>
      <c r="J1824" s="42">
        <v>0.25</v>
      </c>
      <c r="K1824" s="42">
        <v>2</v>
      </c>
      <c r="L1824" s="42">
        <v>1</v>
      </c>
      <c r="M1824" s="43">
        <v>0</v>
      </c>
      <c r="N1824" s="44">
        <v>0.6603</v>
      </c>
      <c r="O1824" s="44">
        <v>0.98040000000000005</v>
      </c>
      <c r="P1824" s="41">
        <v>1.0685</v>
      </c>
      <c r="Q1824" s="44">
        <v>1.3369</v>
      </c>
      <c r="R1824" s="44">
        <v>0.71899999999999997</v>
      </c>
      <c r="S1824" s="44">
        <v>0</v>
      </c>
      <c r="T1824" s="41">
        <v>0.5756</v>
      </c>
      <c r="U1824" s="42">
        <v>2.0015000000000001</v>
      </c>
      <c r="V1824" s="43">
        <v>0.16639999999999999</v>
      </c>
      <c r="W1824" s="41">
        <v>1.0359</v>
      </c>
      <c r="X1824" s="42">
        <v>0.58069999999999999</v>
      </c>
      <c r="Y1824" s="43">
        <v>0.9254</v>
      </c>
      <c r="Z1824" s="54"/>
      <c r="AA1824" s="54"/>
      <c r="AB1824" s="55"/>
      <c r="AC1824" s="56"/>
    </row>
    <row r="1825" spans="1:29" ht="15" x14ac:dyDescent="0.2">
      <c r="A1825" s="25"/>
      <c r="C1825" s="32"/>
      <c r="D1825" s="40"/>
      <c r="E1825" s="41"/>
      <c r="F1825" s="42"/>
      <c r="G1825" s="43"/>
      <c r="H1825" s="41"/>
      <c r="I1825" s="42"/>
      <c r="J1825" s="42"/>
      <c r="K1825" s="42"/>
      <c r="L1825" s="42"/>
      <c r="M1825" s="43"/>
      <c r="N1825" s="44"/>
      <c r="O1825" s="44"/>
      <c r="P1825" s="41"/>
      <c r="Q1825" s="44"/>
      <c r="R1825" s="44"/>
      <c r="S1825" s="44"/>
      <c r="T1825" s="41"/>
      <c r="U1825" s="42"/>
      <c r="V1825" s="43"/>
      <c r="W1825" s="41"/>
      <c r="X1825" s="42"/>
      <c r="Y1825" s="43"/>
      <c r="Z1825" s="44"/>
      <c r="AA1825" s="44"/>
      <c r="AB1825" s="44"/>
      <c r="AC1825" s="43"/>
    </row>
    <row r="1826" spans="1:29" ht="26" x14ac:dyDescent="0.15">
      <c r="A1826" s="24" t="s">
        <v>519</v>
      </c>
      <c r="B1826" s="24" t="s">
        <v>520</v>
      </c>
      <c r="C1826" s="30" t="s">
        <v>521</v>
      </c>
      <c r="D1826" s="40"/>
      <c r="E1826" s="41"/>
      <c r="F1826" s="42"/>
      <c r="G1826" s="43"/>
      <c r="H1826" s="41"/>
      <c r="I1826" s="42"/>
      <c r="J1826" s="42"/>
      <c r="K1826" s="42"/>
      <c r="L1826" s="42"/>
      <c r="M1826" s="43"/>
      <c r="N1826" s="44"/>
      <c r="O1826" s="44"/>
      <c r="P1826" s="41"/>
      <c r="Q1826" s="44"/>
      <c r="R1826" s="44"/>
      <c r="S1826" s="44"/>
      <c r="T1826" s="41"/>
      <c r="U1826" s="42"/>
      <c r="V1826" s="43"/>
      <c r="W1826" s="41"/>
      <c r="X1826" s="42"/>
      <c r="Y1826" s="43"/>
      <c r="Z1826" s="44"/>
      <c r="AA1826" s="44"/>
      <c r="AB1826" s="44"/>
      <c r="AC1826" s="43"/>
    </row>
    <row r="1827" spans="1:29" x14ac:dyDescent="0.15">
      <c r="A1827" s="25"/>
      <c r="C1827" s="29" t="s">
        <v>837</v>
      </c>
      <c r="D1827" s="40">
        <v>11.3123</v>
      </c>
      <c r="E1827" s="41">
        <v>15.883800000000001</v>
      </c>
      <c r="F1827" s="42">
        <v>13.139600000000002</v>
      </c>
      <c r="G1827" s="43">
        <v>8.7155000000000005</v>
      </c>
      <c r="H1827" s="41">
        <v>10.75</v>
      </c>
      <c r="I1827" s="42">
        <v>10</v>
      </c>
      <c r="J1827" s="42">
        <v>8.5</v>
      </c>
      <c r="K1827" s="42">
        <v>12.5</v>
      </c>
      <c r="L1827" s="42">
        <v>18.25</v>
      </c>
      <c r="M1827" s="43">
        <v>11.25</v>
      </c>
      <c r="N1827" s="44">
        <v>11.169</v>
      </c>
      <c r="O1827" s="44">
        <v>11.4535</v>
      </c>
      <c r="P1827" s="41">
        <v>20.113199999999999</v>
      </c>
      <c r="Q1827" s="44">
        <v>14.991999999999999</v>
      </c>
      <c r="R1827" s="44">
        <v>5.2362000000000002</v>
      </c>
      <c r="S1827" s="44">
        <v>3.6757999999999997</v>
      </c>
      <c r="T1827" s="41">
        <v>13.224299999999999</v>
      </c>
      <c r="U1827" s="42">
        <v>9.4816000000000003</v>
      </c>
      <c r="V1827" s="43">
        <v>8.3544</v>
      </c>
      <c r="W1827" s="41">
        <v>5.7936000000000005</v>
      </c>
      <c r="X1827" s="42">
        <v>11.427300000000001</v>
      </c>
      <c r="Y1827" s="43">
        <v>14.4941</v>
      </c>
      <c r="Z1827" s="44">
        <v>6.6338999999999997</v>
      </c>
      <c r="AA1827" s="44">
        <v>8.3376000000000001</v>
      </c>
      <c r="AB1827" s="44">
        <v>8.8447999999999993</v>
      </c>
      <c r="AC1827" s="43">
        <v>7.6506999999999996</v>
      </c>
    </row>
    <row r="1828" spans="1:29" x14ac:dyDescent="0.15">
      <c r="A1828" s="25"/>
      <c r="C1828" s="29" t="s">
        <v>838</v>
      </c>
      <c r="D1828" s="40">
        <v>4.0899000000000001</v>
      </c>
      <c r="E1828" s="41">
        <v>4.5595999999999997</v>
      </c>
      <c r="F1828" s="42">
        <v>5.3997000000000002</v>
      </c>
      <c r="G1828" s="43">
        <v>2.9417999999999997</v>
      </c>
      <c r="H1828" s="41">
        <v>3.75</v>
      </c>
      <c r="I1828" s="42">
        <v>4.75</v>
      </c>
      <c r="J1828" s="42">
        <v>3</v>
      </c>
      <c r="K1828" s="42">
        <v>4.25</v>
      </c>
      <c r="L1828" s="42">
        <v>4.25</v>
      </c>
      <c r="M1828" s="43">
        <v>5</v>
      </c>
      <c r="N1828" s="44">
        <v>3.5836000000000001</v>
      </c>
      <c r="O1828" s="44">
        <v>4.5891999999999999</v>
      </c>
      <c r="P1828" s="41">
        <v>1.8978999999999999</v>
      </c>
      <c r="Q1828" s="44">
        <v>5.5963000000000003</v>
      </c>
      <c r="R1828" s="44">
        <v>5.3710000000000004</v>
      </c>
      <c r="S1828" s="44">
        <v>2.5686</v>
      </c>
      <c r="T1828" s="41">
        <v>4.5997000000000003</v>
      </c>
      <c r="U1828" s="42">
        <v>3.5165000000000002</v>
      </c>
      <c r="V1828" s="43">
        <v>3.3994000000000004</v>
      </c>
      <c r="W1828" s="41">
        <v>2.5831</v>
      </c>
      <c r="X1828" s="42">
        <v>3.4809000000000001</v>
      </c>
      <c r="Y1828" s="43">
        <v>5.5580999999999996</v>
      </c>
      <c r="Z1828" s="104">
        <v>3.9674</v>
      </c>
      <c r="AA1828" s="103">
        <v>4.0029000000000003</v>
      </c>
      <c r="AB1828" s="103">
        <v>5.6692999999999998</v>
      </c>
      <c r="AC1828" s="102">
        <v>4.5919999999999996</v>
      </c>
    </row>
    <row r="1829" spans="1:29" x14ac:dyDescent="0.15">
      <c r="A1829" s="25"/>
      <c r="C1829" s="29" t="s">
        <v>839</v>
      </c>
      <c r="D1829" s="40">
        <v>3.1412000000000004</v>
      </c>
      <c r="E1829" s="41">
        <v>1.7198000000000002</v>
      </c>
      <c r="F1829" s="42">
        <v>2.7092000000000001</v>
      </c>
      <c r="G1829" s="43">
        <v>3.8413000000000004</v>
      </c>
      <c r="H1829" s="41">
        <v>4</v>
      </c>
      <c r="I1829" s="42">
        <v>3</v>
      </c>
      <c r="J1829" s="42">
        <v>3.25</v>
      </c>
      <c r="K1829" s="42">
        <v>2.75</v>
      </c>
      <c r="L1829" s="42">
        <v>2.25</v>
      </c>
      <c r="M1829" s="43">
        <v>0.75</v>
      </c>
      <c r="N1829" s="44">
        <v>3.0518000000000001</v>
      </c>
      <c r="O1829" s="44">
        <v>3.2294000000000005</v>
      </c>
      <c r="P1829" s="41">
        <v>0.83989999999999998</v>
      </c>
      <c r="Q1829" s="44">
        <v>3.7678999999999996</v>
      </c>
      <c r="R1829" s="44">
        <v>4.5096999999999996</v>
      </c>
      <c r="S1829" s="44">
        <v>3.4250000000000003</v>
      </c>
      <c r="T1829" s="41">
        <v>2.3325999999999998</v>
      </c>
      <c r="U1829" s="42">
        <v>3.4234</v>
      </c>
      <c r="V1829" s="43">
        <v>4.9649000000000001</v>
      </c>
      <c r="W1829" s="41">
        <v>4.1782000000000004</v>
      </c>
      <c r="X1829" s="42">
        <v>3.4389999999999996</v>
      </c>
      <c r="Y1829" s="43">
        <v>2.2850999999999999</v>
      </c>
      <c r="Z1829" s="104"/>
      <c r="AA1829" s="103"/>
      <c r="AB1829" s="103"/>
      <c r="AC1829" s="102"/>
    </row>
    <row r="1830" spans="1:29" x14ac:dyDescent="0.15">
      <c r="A1830" s="25"/>
      <c r="C1830" s="29" t="s">
        <v>840</v>
      </c>
      <c r="D1830" s="40">
        <v>52.479500000000002</v>
      </c>
      <c r="E1830" s="41">
        <v>51.277399999999993</v>
      </c>
      <c r="F1830" s="42">
        <v>51.728200000000001</v>
      </c>
      <c r="G1830" s="43">
        <v>53.4651</v>
      </c>
      <c r="H1830" s="41">
        <v>48.75</v>
      </c>
      <c r="I1830" s="42">
        <v>51.749999999999993</v>
      </c>
      <c r="J1830" s="42">
        <v>57.499999999999993</v>
      </c>
      <c r="K1830" s="42">
        <v>56.999999999999993</v>
      </c>
      <c r="L1830" s="42">
        <v>50</v>
      </c>
      <c r="M1830" s="43">
        <v>63.5</v>
      </c>
      <c r="N1830" s="44">
        <v>53.105800000000002</v>
      </c>
      <c r="O1830" s="44">
        <v>51.861699999999999</v>
      </c>
      <c r="P1830" s="41">
        <v>21.826699999999999</v>
      </c>
      <c r="Q1830" s="44">
        <v>61.007300000000001</v>
      </c>
      <c r="R1830" s="44">
        <v>70.180900000000008</v>
      </c>
      <c r="S1830" s="44">
        <v>55.981499999999997</v>
      </c>
      <c r="T1830" s="41">
        <v>55.094799999999999</v>
      </c>
      <c r="U1830" s="42">
        <v>48.482700000000001</v>
      </c>
      <c r="V1830" s="43">
        <v>50.2181</v>
      </c>
      <c r="W1830" s="41">
        <v>56.454000000000008</v>
      </c>
      <c r="X1830" s="42">
        <v>52.614199999999997</v>
      </c>
      <c r="Y1830" s="43">
        <v>50.256299999999996</v>
      </c>
      <c r="Z1830" s="44">
        <v>52.769399999999997</v>
      </c>
      <c r="AA1830" s="44">
        <v>55.313000000000002</v>
      </c>
      <c r="AB1830" s="44">
        <v>54.857500000000002</v>
      </c>
      <c r="AC1830" s="43">
        <v>54.749899999999997</v>
      </c>
    </row>
    <row r="1831" spans="1:29" x14ac:dyDescent="0.15">
      <c r="A1831" s="25"/>
      <c r="C1831" s="29" t="s">
        <v>841</v>
      </c>
      <c r="D1831" s="40">
        <v>21.718399999999999</v>
      </c>
      <c r="E1831" s="41">
        <v>14.746200000000002</v>
      </c>
      <c r="F1831" s="42">
        <v>20.532800000000002</v>
      </c>
      <c r="G1831" s="43">
        <v>24.363099999999999</v>
      </c>
      <c r="H1831" s="41">
        <v>24</v>
      </c>
      <c r="I1831" s="42">
        <v>23</v>
      </c>
      <c r="J1831" s="42">
        <v>20.5</v>
      </c>
      <c r="K1831" s="42">
        <v>19</v>
      </c>
      <c r="L1831" s="42">
        <v>19.75</v>
      </c>
      <c r="M1831" s="43">
        <v>12.5</v>
      </c>
      <c r="N1831" s="44">
        <v>24.6327</v>
      </c>
      <c r="O1831" s="44">
        <v>18.8444</v>
      </c>
      <c r="P1831" s="41">
        <v>54.289500000000004</v>
      </c>
      <c r="Q1831" s="44">
        <v>13.698099999999998</v>
      </c>
      <c r="R1831" s="44">
        <v>10.439500000000001</v>
      </c>
      <c r="S1831" s="44">
        <v>8.6814</v>
      </c>
      <c r="T1831" s="41">
        <v>13.850899999999999</v>
      </c>
      <c r="U1831" s="42">
        <v>32.285599999999995</v>
      </c>
      <c r="V1831" s="43">
        <v>30.7865</v>
      </c>
      <c r="W1831" s="41">
        <v>27.340799999999998</v>
      </c>
      <c r="X1831" s="42">
        <v>21.523900000000001</v>
      </c>
      <c r="Y1831" s="43">
        <v>18.429200000000002</v>
      </c>
      <c r="Z1831" s="44">
        <v>27.895700000000001</v>
      </c>
      <c r="AA1831" s="44">
        <v>24.295500000000001</v>
      </c>
      <c r="AB1831" s="44">
        <v>23.84</v>
      </c>
      <c r="AC1831" s="43">
        <v>26.4573</v>
      </c>
    </row>
    <row r="1832" spans="1:29" x14ac:dyDescent="0.15">
      <c r="A1832" s="25"/>
      <c r="C1832" s="29" t="s">
        <v>842</v>
      </c>
      <c r="D1832" s="40">
        <v>6.8794999999999993</v>
      </c>
      <c r="E1832" s="41">
        <v>11.4963</v>
      </c>
      <c r="F1832" s="42">
        <v>5.9089</v>
      </c>
      <c r="G1832" s="43">
        <v>6.4423999999999992</v>
      </c>
      <c r="H1832" s="41">
        <v>7.75</v>
      </c>
      <c r="I1832" s="42">
        <v>7.5</v>
      </c>
      <c r="J1832" s="42">
        <v>6.75</v>
      </c>
      <c r="K1832" s="42">
        <v>4.5</v>
      </c>
      <c r="L1832" s="42">
        <v>5.5</v>
      </c>
      <c r="M1832" s="43">
        <v>7.0000000000000009</v>
      </c>
      <c r="N1832" s="44">
        <v>4.0750999999999999</v>
      </c>
      <c r="O1832" s="44">
        <v>9.6450999999999993</v>
      </c>
      <c r="P1832" s="41">
        <v>0.1157</v>
      </c>
      <c r="Q1832" s="44">
        <v>0.93840000000000001</v>
      </c>
      <c r="R1832" s="44">
        <v>4.2626999999999997</v>
      </c>
      <c r="S1832" s="44">
        <v>25.313700000000001</v>
      </c>
      <c r="T1832" s="41">
        <v>10.6952</v>
      </c>
      <c r="U1832" s="42">
        <v>1.9976</v>
      </c>
      <c r="V1832" s="43">
        <v>2.2766999999999999</v>
      </c>
      <c r="W1832" s="41">
        <v>3.6501999999999999</v>
      </c>
      <c r="X1832" s="42">
        <v>6.9039000000000001</v>
      </c>
      <c r="Y1832" s="43">
        <v>8.783100000000001</v>
      </c>
      <c r="Z1832" s="44">
        <v>7.5717999999999996</v>
      </c>
      <c r="AA1832" s="44">
        <v>6.9603999999999999</v>
      </c>
      <c r="AB1832" s="44">
        <v>6.1524000000000001</v>
      </c>
      <c r="AC1832" s="43">
        <v>5.8384</v>
      </c>
    </row>
    <row r="1833" spans="1:29" x14ac:dyDescent="0.15">
      <c r="A1833" s="25"/>
      <c r="C1833" s="87" t="s">
        <v>106</v>
      </c>
      <c r="D1833" s="40"/>
      <c r="E1833" s="88"/>
      <c r="F1833" s="46"/>
      <c r="G1833" s="47"/>
      <c r="H1833" s="88"/>
      <c r="I1833" s="46"/>
      <c r="J1833" s="46"/>
      <c r="K1833" s="46"/>
      <c r="L1833" s="46"/>
      <c r="M1833" s="47"/>
      <c r="N1833" s="71"/>
      <c r="O1833" s="71"/>
      <c r="P1833" s="88"/>
      <c r="Q1833" s="71"/>
      <c r="R1833" s="71"/>
      <c r="S1833" s="71"/>
      <c r="T1833" s="88"/>
      <c r="U1833" s="46"/>
      <c r="V1833" s="47"/>
      <c r="W1833" s="88"/>
      <c r="X1833" s="46"/>
      <c r="Y1833" s="47"/>
      <c r="Z1833" s="44">
        <v>0.14000000000000001</v>
      </c>
      <c r="AA1833" s="44">
        <v>0.2137</v>
      </c>
      <c r="AB1833" s="44">
        <v>0.35780000000000001</v>
      </c>
      <c r="AC1833" s="43">
        <v>0.31340000000000001</v>
      </c>
    </row>
    <row r="1834" spans="1:29" x14ac:dyDescent="0.15">
      <c r="A1834" s="25"/>
      <c r="C1834" s="29" t="s">
        <v>545</v>
      </c>
      <c r="D1834" s="40">
        <v>0.37929999999999997</v>
      </c>
      <c r="E1834" s="41">
        <v>0.31690000000000002</v>
      </c>
      <c r="F1834" s="42">
        <v>0.58160000000000001</v>
      </c>
      <c r="G1834" s="43">
        <v>0.23070000000000002</v>
      </c>
      <c r="H1834" s="41">
        <v>1</v>
      </c>
      <c r="I1834" s="42">
        <v>0</v>
      </c>
      <c r="J1834" s="42">
        <v>0.5</v>
      </c>
      <c r="K1834" s="42">
        <v>0</v>
      </c>
      <c r="L1834" s="42">
        <v>0</v>
      </c>
      <c r="M1834" s="43">
        <v>0</v>
      </c>
      <c r="N1834" s="44">
        <v>0.38190000000000002</v>
      </c>
      <c r="O1834" s="44">
        <v>0.37659999999999999</v>
      </c>
      <c r="P1834" s="41">
        <v>0.91710000000000003</v>
      </c>
      <c r="Q1834" s="44">
        <v>0</v>
      </c>
      <c r="R1834" s="44">
        <v>0</v>
      </c>
      <c r="S1834" s="44">
        <v>0.35389999999999999</v>
      </c>
      <c r="T1834" s="41">
        <v>0.2026</v>
      </c>
      <c r="U1834" s="42">
        <v>0.81270000000000009</v>
      </c>
      <c r="V1834" s="43">
        <v>0</v>
      </c>
      <c r="W1834" s="41">
        <v>0</v>
      </c>
      <c r="X1834" s="42">
        <v>0.61080000000000001</v>
      </c>
      <c r="Y1834" s="43">
        <v>0.19409999999999999</v>
      </c>
      <c r="Z1834" s="44">
        <v>1.0218</v>
      </c>
      <c r="AA1834" s="44">
        <v>0.87690000000000001</v>
      </c>
      <c r="AB1834" s="44">
        <v>0.2782</v>
      </c>
      <c r="AC1834" s="43">
        <v>0.3982</v>
      </c>
    </row>
    <row r="1835" spans="1:29" x14ac:dyDescent="0.15">
      <c r="A1835" s="25"/>
      <c r="D1835" s="40"/>
      <c r="E1835" s="41"/>
      <c r="F1835" s="42"/>
      <c r="G1835" s="43"/>
      <c r="H1835" s="41"/>
      <c r="I1835" s="42"/>
      <c r="J1835" s="42"/>
      <c r="K1835" s="42"/>
      <c r="L1835" s="42"/>
      <c r="M1835" s="43"/>
      <c r="N1835" s="44"/>
      <c r="O1835" s="44"/>
      <c r="P1835" s="41"/>
      <c r="Q1835" s="44"/>
      <c r="R1835" s="44"/>
      <c r="S1835" s="44"/>
      <c r="T1835" s="41"/>
      <c r="U1835" s="42"/>
      <c r="V1835" s="43"/>
      <c r="W1835" s="41"/>
      <c r="X1835" s="42"/>
      <c r="Y1835" s="43"/>
      <c r="Z1835" s="44"/>
      <c r="AA1835" s="44"/>
      <c r="AB1835" s="44"/>
      <c r="AC1835" s="43"/>
    </row>
    <row r="1836" spans="1:29" ht="28" x14ac:dyDescent="0.15">
      <c r="A1836" s="25"/>
      <c r="B1836" s="24" t="s">
        <v>522</v>
      </c>
      <c r="C1836" s="30" t="s">
        <v>860</v>
      </c>
      <c r="D1836" s="40"/>
      <c r="E1836" s="41"/>
      <c r="F1836" s="42"/>
      <c r="G1836" s="43"/>
      <c r="H1836" s="41"/>
      <c r="I1836" s="42"/>
      <c r="J1836" s="42"/>
      <c r="K1836" s="42"/>
      <c r="L1836" s="42"/>
      <c r="M1836" s="43"/>
      <c r="N1836" s="44"/>
      <c r="O1836" s="44"/>
      <c r="P1836" s="41"/>
      <c r="Q1836" s="44"/>
      <c r="R1836" s="44"/>
      <c r="S1836" s="44"/>
      <c r="T1836" s="41"/>
      <c r="U1836" s="42"/>
      <c r="V1836" s="43"/>
      <c r="W1836" s="41"/>
      <c r="X1836" s="42"/>
      <c r="Y1836" s="43"/>
      <c r="Z1836" s="44"/>
      <c r="AA1836" s="44"/>
      <c r="AB1836" s="44"/>
      <c r="AC1836" s="43"/>
    </row>
    <row r="1837" spans="1:29" x14ac:dyDescent="0.15">
      <c r="A1837" s="25"/>
      <c r="C1837" s="29" t="s">
        <v>843</v>
      </c>
      <c r="D1837" s="40">
        <v>0.68669999999999998</v>
      </c>
      <c r="E1837" s="41">
        <v>0.6966</v>
      </c>
      <c r="F1837" s="42">
        <v>0.49790000000000001</v>
      </c>
      <c r="G1837" s="43">
        <v>0.84379999999999988</v>
      </c>
      <c r="H1837" s="41">
        <v>0.5</v>
      </c>
      <c r="I1837" s="42">
        <v>1.25</v>
      </c>
      <c r="J1837" s="42">
        <v>0.25</v>
      </c>
      <c r="K1837" s="42">
        <v>0.25</v>
      </c>
      <c r="L1837" s="42">
        <v>1</v>
      </c>
      <c r="M1837" s="43">
        <v>0</v>
      </c>
      <c r="N1837" s="44">
        <v>0.85270000000000001</v>
      </c>
      <c r="O1837" s="44">
        <v>0.52290000000000003</v>
      </c>
      <c r="P1837" s="41">
        <v>1.0999000000000001</v>
      </c>
      <c r="Q1837" s="44">
        <v>0.36879999999999996</v>
      </c>
      <c r="R1837" s="44">
        <v>0.54769999999999996</v>
      </c>
      <c r="S1837" s="44">
        <v>0.81010000000000004</v>
      </c>
      <c r="T1837" s="41">
        <v>0.44580000000000003</v>
      </c>
      <c r="U1837" s="42">
        <v>0.57720000000000005</v>
      </c>
      <c r="V1837" s="43">
        <v>1.4429000000000001</v>
      </c>
      <c r="W1837" s="41">
        <v>1.6483999999999999</v>
      </c>
      <c r="X1837" s="42">
        <v>0.54100000000000004</v>
      </c>
      <c r="Y1837" s="43">
        <v>0.26719999999999999</v>
      </c>
      <c r="Z1837" s="54"/>
      <c r="AA1837" s="54"/>
      <c r="AB1837" s="55"/>
      <c r="AC1837" s="56"/>
    </row>
    <row r="1838" spans="1:29" x14ac:dyDescent="0.15">
      <c r="A1838" s="25"/>
      <c r="C1838" s="29" t="s">
        <v>824</v>
      </c>
      <c r="D1838" s="40">
        <v>4.2899000000000003</v>
      </c>
      <c r="E1838" s="41">
        <v>1.9111</v>
      </c>
      <c r="F1838" s="42">
        <v>3.5506999999999995</v>
      </c>
      <c r="G1838" s="43">
        <v>5.4677000000000007</v>
      </c>
      <c r="H1838" s="41">
        <v>3</v>
      </c>
      <c r="I1838" s="42">
        <v>5.25</v>
      </c>
      <c r="J1838" s="42">
        <v>6.75</v>
      </c>
      <c r="K1838" s="42">
        <v>5.5</v>
      </c>
      <c r="L1838" s="42">
        <v>2.25</v>
      </c>
      <c r="M1838" s="43">
        <v>1.25</v>
      </c>
      <c r="N1838" s="44">
        <v>5.0415999999999999</v>
      </c>
      <c r="O1838" s="44">
        <v>3.5485999999999995</v>
      </c>
      <c r="P1838" s="41">
        <v>5.6153000000000004</v>
      </c>
      <c r="Q1838" s="44">
        <v>3.6852999999999998</v>
      </c>
      <c r="R1838" s="44">
        <v>5.2068000000000003</v>
      </c>
      <c r="S1838" s="44">
        <v>2.5186000000000002</v>
      </c>
      <c r="T1838" s="41">
        <v>1.7798999999999998</v>
      </c>
      <c r="U1838" s="42">
        <v>6.0782000000000007</v>
      </c>
      <c r="V1838" s="43">
        <v>8.9223999999999997</v>
      </c>
      <c r="W1838" s="41">
        <v>9.6608000000000001</v>
      </c>
      <c r="X1838" s="42">
        <v>3.1191</v>
      </c>
      <c r="Y1838" s="43">
        <v>2.2810000000000001</v>
      </c>
      <c r="Z1838" s="54"/>
      <c r="AA1838" s="54"/>
      <c r="AB1838" s="55"/>
      <c r="AC1838" s="56"/>
    </row>
    <row r="1839" spans="1:29" x14ac:dyDescent="0.15">
      <c r="A1839" s="25"/>
      <c r="C1839" s="29" t="s">
        <v>825</v>
      </c>
      <c r="D1839" s="40">
        <v>64.9589</v>
      </c>
      <c r="E1839" s="41">
        <v>42.3461</v>
      </c>
      <c r="F1839" s="42">
        <v>65.11160000000001</v>
      </c>
      <c r="G1839" s="43">
        <v>69.954499999999996</v>
      </c>
      <c r="H1839" s="41">
        <v>69.75</v>
      </c>
      <c r="I1839" s="42">
        <v>65</v>
      </c>
      <c r="J1839" s="42">
        <v>62</v>
      </c>
      <c r="K1839" s="42">
        <v>52</v>
      </c>
      <c r="L1839" s="42">
        <v>67.5</v>
      </c>
      <c r="M1839" s="43">
        <v>67.5</v>
      </c>
      <c r="N1839" s="44">
        <v>63.602899999999998</v>
      </c>
      <c r="O1839" s="44">
        <v>66.296099999999996</v>
      </c>
      <c r="P1839" s="41">
        <v>69.641900000000007</v>
      </c>
      <c r="Q1839" s="44">
        <v>65.4559</v>
      </c>
      <c r="R1839" s="44">
        <v>63.492800000000003</v>
      </c>
      <c r="S1839" s="44">
        <v>61.088099999999997</v>
      </c>
      <c r="T1839" s="41">
        <v>59.176499999999997</v>
      </c>
      <c r="U1839" s="42">
        <v>72.197400000000002</v>
      </c>
      <c r="V1839" s="43">
        <v>72.021000000000001</v>
      </c>
      <c r="W1839" s="41">
        <v>74.943100000000001</v>
      </c>
      <c r="X1839" s="42">
        <v>69.540199999999999</v>
      </c>
      <c r="Y1839" s="43">
        <v>55.094900000000003</v>
      </c>
      <c r="Z1839" s="54"/>
      <c r="AA1839" s="54"/>
      <c r="AB1839" s="55"/>
      <c r="AC1839" s="56"/>
    </row>
    <row r="1840" spans="1:29" x14ac:dyDescent="0.15">
      <c r="A1840" s="25"/>
      <c r="C1840" s="29" t="s">
        <v>826</v>
      </c>
      <c r="D1840" s="40">
        <v>19.940100000000001</v>
      </c>
      <c r="E1840" s="41">
        <v>28.503099999999996</v>
      </c>
      <c r="F1840" s="42">
        <v>20.9513</v>
      </c>
      <c r="G1840" s="43">
        <v>17.151900000000001</v>
      </c>
      <c r="H1840" s="41">
        <v>15.75</v>
      </c>
      <c r="I1840" s="42">
        <v>19</v>
      </c>
      <c r="J1840" s="42">
        <v>23.75</v>
      </c>
      <c r="K1840" s="42">
        <v>26.75</v>
      </c>
      <c r="L1840" s="42">
        <v>21.25</v>
      </c>
      <c r="M1840" s="43">
        <v>22.5</v>
      </c>
      <c r="N1840" s="44">
        <v>20.533799999999999</v>
      </c>
      <c r="O1840" s="44">
        <v>19.354599999999998</v>
      </c>
      <c r="P1840" s="41">
        <v>17.3764</v>
      </c>
      <c r="Q1840" s="44">
        <v>21.349599999999999</v>
      </c>
      <c r="R1840" s="44">
        <v>20.448599999999999</v>
      </c>
      <c r="S1840" s="44">
        <v>19.832699999999999</v>
      </c>
      <c r="T1840" s="41">
        <v>23.237300000000001</v>
      </c>
      <c r="U1840" s="42">
        <v>16.0853</v>
      </c>
      <c r="V1840" s="43">
        <v>15.6119</v>
      </c>
      <c r="W1840" s="41">
        <v>12.845000000000001</v>
      </c>
      <c r="X1840" s="42">
        <v>17.833199999999998</v>
      </c>
      <c r="Y1840" s="43">
        <v>25.729099999999999</v>
      </c>
      <c r="Z1840" s="54"/>
      <c r="AA1840" s="54"/>
      <c r="AB1840" s="55"/>
      <c r="AC1840" s="56"/>
    </row>
    <row r="1841" spans="1:29" x14ac:dyDescent="0.15">
      <c r="A1841" s="25"/>
      <c r="C1841" s="29" t="s">
        <v>827</v>
      </c>
      <c r="D1841" s="40">
        <v>9.8565000000000005</v>
      </c>
      <c r="E1841" s="41">
        <v>25.907400000000003</v>
      </c>
      <c r="F1841" s="42">
        <v>9.6749000000000009</v>
      </c>
      <c r="G1841" s="43">
        <v>6.3513999999999999</v>
      </c>
      <c r="H1841" s="41">
        <v>10.75</v>
      </c>
      <c r="I1841" s="42">
        <v>9.25</v>
      </c>
      <c r="J1841" s="42">
        <v>7.0000000000000009</v>
      </c>
      <c r="K1841" s="42">
        <v>14.75</v>
      </c>
      <c r="L1841" s="42">
        <v>8</v>
      </c>
      <c r="M1841" s="43">
        <v>8.75</v>
      </c>
      <c r="N1841" s="44">
        <v>9.9117999999999995</v>
      </c>
      <c r="O1841" s="44">
        <v>9.8018999999999998</v>
      </c>
      <c r="P1841" s="41">
        <v>6.0074000000000005</v>
      </c>
      <c r="Q1841" s="44">
        <v>9.1403999999999996</v>
      </c>
      <c r="R1841" s="44">
        <v>9.4725999999999999</v>
      </c>
      <c r="S1841" s="44">
        <v>15.7506</v>
      </c>
      <c r="T1841" s="41">
        <v>15.0168</v>
      </c>
      <c r="U1841" s="42">
        <v>5.0618999999999996</v>
      </c>
      <c r="V1841" s="43">
        <v>1.6359999999999999</v>
      </c>
      <c r="W1841" s="41">
        <v>0.90279999999999994</v>
      </c>
      <c r="X1841" s="42">
        <v>8.6208000000000009</v>
      </c>
      <c r="Y1841" s="43">
        <v>16.274100000000001</v>
      </c>
      <c r="Z1841" s="54"/>
      <c r="AA1841" s="54"/>
      <c r="AB1841" s="55"/>
      <c r="AC1841" s="56"/>
    </row>
    <row r="1842" spans="1:29" x14ac:dyDescent="0.15">
      <c r="A1842" s="25"/>
      <c r="C1842" s="29" t="s">
        <v>545</v>
      </c>
      <c r="D1842" s="40">
        <v>0.26800000000000002</v>
      </c>
      <c r="E1842" s="41">
        <v>0.63559999999999994</v>
      </c>
      <c r="F1842" s="42">
        <v>0.21359999999999998</v>
      </c>
      <c r="G1842" s="43">
        <v>0.23070000000000002</v>
      </c>
      <c r="H1842" s="41">
        <v>0.25</v>
      </c>
      <c r="I1842" s="42">
        <v>0.25</v>
      </c>
      <c r="J1842" s="42">
        <v>0.25</v>
      </c>
      <c r="K1842" s="42">
        <v>0.75</v>
      </c>
      <c r="L1842" s="42">
        <v>0</v>
      </c>
      <c r="M1842" s="43">
        <v>0</v>
      </c>
      <c r="N1842" s="44">
        <v>5.7099999999999998E-2</v>
      </c>
      <c r="O1842" s="44">
        <v>0.47590000000000005</v>
      </c>
      <c r="P1842" s="41">
        <v>0.2591</v>
      </c>
      <c r="Q1842" s="44">
        <v>0</v>
      </c>
      <c r="R1842" s="44">
        <v>0.83149999999999991</v>
      </c>
      <c r="S1842" s="44">
        <v>0</v>
      </c>
      <c r="T1842" s="41">
        <v>0.34379999999999999</v>
      </c>
      <c r="U1842" s="42">
        <v>0</v>
      </c>
      <c r="V1842" s="43">
        <v>0.36579999999999996</v>
      </c>
      <c r="W1842" s="41">
        <v>0</v>
      </c>
      <c r="X1842" s="42">
        <v>0.34570000000000001</v>
      </c>
      <c r="Y1842" s="43">
        <v>0.35370000000000001</v>
      </c>
      <c r="Z1842" s="54"/>
      <c r="AA1842" s="54"/>
      <c r="AB1842" s="55"/>
      <c r="AC1842" s="56"/>
    </row>
    <row r="1843" spans="1:29" x14ac:dyDescent="0.15">
      <c r="A1843" s="25"/>
      <c r="D1843" s="40"/>
      <c r="E1843" s="41"/>
      <c r="F1843" s="42"/>
      <c r="G1843" s="43"/>
      <c r="H1843" s="41"/>
      <c r="I1843" s="42"/>
      <c r="J1843" s="42"/>
      <c r="K1843" s="42"/>
      <c r="L1843" s="42"/>
      <c r="M1843" s="43"/>
      <c r="N1843" s="44"/>
      <c r="O1843" s="44"/>
      <c r="P1843" s="41"/>
      <c r="Q1843" s="44"/>
      <c r="R1843" s="44"/>
      <c r="S1843" s="44"/>
      <c r="T1843" s="41"/>
      <c r="U1843" s="42"/>
      <c r="V1843" s="43"/>
      <c r="W1843" s="41"/>
      <c r="X1843" s="42"/>
      <c r="Y1843" s="43"/>
      <c r="Z1843" s="44"/>
      <c r="AA1843" s="44"/>
      <c r="AB1843" s="44"/>
      <c r="AC1843" s="43"/>
    </row>
    <row r="1844" spans="1:29" ht="28" x14ac:dyDescent="0.15">
      <c r="A1844" s="25"/>
      <c r="B1844" s="24" t="s">
        <v>523</v>
      </c>
      <c r="C1844" s="30" t="s">
        <v>524</v>
      </c>
      <c r="D1844" s="40"/>
      <c r="E1844" s="41"/>
      <c r="F1844" s="42"/>
      <c r="G1844" s="43"/>
      <c r="H1844" s="41"/>
      <c r="I1844" s="42"/>
      <c r="J1844" s="42"/>
      <c r="K1844" s="42"/>
      <c r="L1844" s="42"/>
      <c r="M1844" s="43"/>
      <c r="N1844" s="44"/>
      <c r="O1844" s="44"/>
      <c r="P1844" s="41"/>
      <c r="Q1844" s="44"/>
      <c r="R1844" s="44"/>
      <c r="S1844" s="44"/>
      <c r="T1844" s="41"/>
      <c r="U1844" s="42"/>
      <c r="V1844" s="43"/>
      <c r="W1844" s="41"/>
      <c r="X1844" s="42"/>
      <c r="Y1844" s="43"/>
      <c r="Z1844" s="44"/>
      <c r="AA1844" s="44"/>
      <c r="AB1844" s="44"/>
      <c r="AC1844" s="43"/>
    </row>
    <row r="1845" spans="1:29" x14ac:dyDescent="0.15">
      <c r="A1845" s="25"/>
      <c r="C1845" s="29" t="s">
        <v>38</v>
      </c>
      <c r="D1845" s="40">
        <v>44.933299999999996</v>
      </c>
      <c r="E1845" s="41">
        <v>47.548400000000001</v>
      </c>
      <c r="F1845" s="42">
        <v>43.9313</v>
      </c>
      <c r="G1845" s="43">
        <v>45.416400000000003</v>
      </c>
      <c r="H1845" s="41">
        <v>43.5</v>
      </c>
      <c r="I1845" s="42">
        <v>42</v>
      </c>
      <c r="J1845" s="42">
        <v>48</v>
      </c>
      <c r="K1845" s="42">
        <v>46</v>
      </c>
      <c r="L1845" s="42">
        <v>50.249999999999993</v>
      </c>
      <c r="M1845" s="43">
        <v>47.5</v>
      </c>
      <c r="N1845" s="44">
        <v>66.527599999999993</v>
      </c>
      <c r="O1845" s="44">
        <v>23.6386</v>
      </c>
      <c r="P1845" s="41">
        <v>22.228200000000001</v>
      </c>
      <c r="Q1845" s="44">
        <v>51.9011</v>
      </c>
      <c r="R1845" s="44">
        <v>52.229400000000005</v>
      </c>
      <c r="S1845" s="44">
        <v>52.557400000000001</v>
      </c>
      <c r="T1845" s="41">
        <v>45.4788</v>
      </c>
      <c r="U1845" s="42">
        <v>37.275199999999998</v>
      </c>
      <c r="V1845" s="43">
        <v>52.126600000000003</v>
      </c>
      <c r="W1845" s="41">
        <v>44.354700000000001</v>
      </c>
      <c r="X1845" s="42">
        <v>42.023500000000006</v>
      </c>
      <c r="Y1845" s="43">
        <v>48.207999999999998</v>
      </c>
      <c r="Z1845" s="54"/>
      <c r="AA1845" s="54"/>
      <c r="AB1845" s="55"/>
      <c r="AC1845" s="56"/>
    </row>
    <row r="1846" spans="1:29" x14ac:dyDescent="0.15">
      <c r="A1846" s="25"/>
      <c r="C1846" s="29" t="s">
        <v>335</v>
      </c>
      <c r="D1846" s="40">
        <v>54.573300000000003</v>
      </c>
      <c r="E1846" s="41">
        <v>49.909100000000002</v>
      </c>
      <c r="F1846" s="42">
        <v>55.7149</v>
      </c>
      <c r="G1846" s="43">
        <v>54.438900000000004</v>
      </c>
      <c r="H1846" s="41">
        <v>56.499999999999993</v>
      </c>
      <c r="I1846" s="42">
        <v>56.25</v>
      </c>
      <c r="J1846" s="42">
        <v>52</v>
      </c>
      <c r="K1846" s="42">
        <v>54</v>
      </c>
      <c r="L1846" s="42">
        <v>49.75</v>
      </c>
      <c r="M1846" s="43">
        <v>52.5</v>
      </c>
      <c r="N1846" s="44">
        <v>33.046599999999998</v>
      </c>
      <c r="O1846" s="44">
        <v>75.801400000000001</v>
      </c>
      <c r="P1846" s="41">
        <v>77.484200000000001</v>
      </c>
      <c r="Q1846" s="44">
        <v>47.852699999999999</v>
      </c>
      <c r="R1846" s="44">
        <v>46.910699999999999</v>
      </c>
      <c r="S1846" s="44">
        <v>46.796700000000001</v>
      </c>
      <c r="T1846" s="41">
        <v>54.012899999999995</v>
      </c>
      <c r="U1846" s="42">
        <v>62.120699999999992</v>
      </c>
      <c r="V1846" s="43">
        <v>47.5396</v>
      </c>
      <c r="W1846" s="41">
        <v>55.340599999999995</v>
      </c>
      <c r="X1846" s="42">
        <v>57.784999999999997</v>
      </c>
      <c r="Y1846" s="43">
        <v>50.906300000000002</v>
      </c>
      <c r="Z1846" s="54"/>
      <c r="AA1846" s="54"/>
      <c r="AB1846" s="55"/>
      <c r="AC1846" s="56"/>
    </row>
    <row r="1847" spans="1:29" x14ac:dyDescent="0.15">
      <c r="A1847" s="25"/>
      <c r="C1847" s="29" t="s">
        <v>545</v>
      </c>
      <c r="D1847" s="40">
        <v>0.49340000000000001</v>
      </c>
      <c r="E1847" s="41">
        <v>2.5423999999999998</v>
      </c>
      <c r="F1847" s="42">
        <v>0.3538</v>
      </c>
      <c r="G1847" s="43">
        <v>0.1447</v>
      </c>
      <c r="H1847" s="41">
        <v>0</v>
      </c>
      <c r="I1847" s="42">
        <v>1.7500000000000002</v>
      </c>
      <c r="J1847" s="42">
        <v>0</v>
      </c>
      <c r="K1847" s="42">
        <v>0</v>
      </c>
      <c r="L1847" s="42">
        <v>0</v>
      </c>
      <c r="M1847" s="43">
        <v>0</v>
      </c>
      <c r="N1847" s="44">
        <v>0.4259</v>
      </c>
      <c r="O1847" s="44">
        <v>0.55989999999999995</v>
      </c>
      <c r="P1847" s="41">
        <v>0.28760000000000002</v>
      </c>
      <c r="Q1847" s="44">
        <v>0.24610000000000001</v>
      </c>
      <c r="R1847" s="44">
        <v>0.85990000000000011</v>
      </c>
      <c r="S1847" s="44">
        <v>0.64590000000000003</v>
      </c>
      <c r="T1847" s="41">
        <v>0.50829999999999997</v>
      </c>
      <c r="U1847" s="42">
        <v>0.60410000000000008</v>
      </c>
      <c r="V1847" s="43">
        <v>0.3337</v>
      </c>
      <c r="W1847" s="41">
        <v>0.30469999999999997</v>
      </c>
      <c r="X1847" s="42">
        <v>0.1915</v>
      </c>
      <c r="Y1847" s="43">
        <v>0.88570000000000004</v>
      </c>
      <c r="Z1847" s="54"/>
      <c r="AA1847" s="54"/>
      <c r="AB1847" s="55"/>
      <c r="AC1847" s="56"/>
    </row>
    <row r="1848" spans="1:29" ht="15" x14ac:dyDescent="0.2">
      <c r="A1848" s="25"/>
      <c r="C1848" s="32"/>
      <c r="D1848" s="40"/>
      <c r="E1848" s="41"/>
      <c r="F1848" s="42"/>
      <c r="G1848" s="43"/>
      <c r="H1848" s="41"/>
      <c r="I1848" s="42"/>
      <c r="J1848" s="42"/>
      <c r="K1848" s="42"/>
      <c r="L1848" s="42"/>
      <c r="M1848" s="43"/>
      <c r="N1848" s="44"/>
      <c r="O1848" s="44"/>
      <c r="P1848" s="41"/>
      <c r="Q1848" s="44"/>
      <c r="R1848" s="44"/>
      <c r="S1848" s="44"/>
      <c r="T1848" s="41"/>
      <c r="U1848" s="42"/>
      <c r="V1848" s="43"/>
      <c r="W1848" s="41"/>
      <c r="X1848" s="42"/>
      <c r="Y1848" s="43"/>
      <c r="Z1848" s="44"/>
      <c r="AA1848" s="44"/>
      <c r="AB1848" s="44"/>
      <c r="AC1848" s="43"/>
    </row>
    <row r="1849" spans="1:29" ht="28" x14ac:dyDescent="0.15">
      <c r="A1849" s="24" t="s">
        <v>525</v>
      </c>
      <c r="B1849" s="24" t="s">
        <v>844</v>
      </c>
      <c r="C1849" s="30" t="s">
        <v>526</v>
      </c>
      <c r="D1849" s="40"/>
      <c r="E1849" s="41"/>
      <c r="F1849" s="42"/>
      <c r="G1849" s="43"/>
      <c r="H1849" s="41"/>
      <c r="I1849" s="42"/>
      <c r="J1849" s="42"/>
      <c r="K1849" s="42"/>
      <c r="L1849" s="42"/>
      <c r="M1849" s="43"/>
      <c r="N1849" s="44"/>
      <c r="O1849" s="44"/>
      <c r="P1849" s="41"/>
      <c r="Q1849" s="44"/>
      <c r="R1849" s="44"/>
      <c r="S1849" s="44"/>
      <c r="T1849" s="41"/>
      <c r="U1849" s="42"/>
      <c r="V1849" s="43"/>
      <c r="W1849" s="41"/>
      <c r="X1849" s="42"/>
      <c r="Y1849" s="43"/>
      <c r="Z1849" s="44"/>
      <c r="AA1849" s="44"/>
      <c r="AB1849" s="44"/>
      <c r="AC1849" s="43"/>
    </row>
    <row r="1850" spans="1:29" x14ac:dyDescent="0.15">
      <c r="A1850" s="25"/>
      <c r="C1850" s="29" t="s">
        <v>811</v>
      </c>
      <c r="D1850" s="40">
        <v>7.2291999999999996</v>
      </c>
      <c r="E1850" s="41">
        <v>12.8919</v>
      </c>
      <c r="F1850" s="42">
        <v>5.6144999999999996</v>
      </c>
      <c r="G1850" s="43">
        <v>7.3140999999999998</v>
      </c>
      <c r="H1850" s="41">
        <v>5.5</v>
      </c>
      <c r="I1850" s="42">
        <v>8</v>
      </c>
      <c r="J1850" s="42">
        <v>7.5</v>
      </c>
      <c r="K1850" s="42">
        <v>10</v>
      </c>
      <c r="L1850" s="42">
        <v>6.25</v>
      </c>
      <c r="M1850" s="43">
        <v>9.25</v>
      </c>
      <c r="N1850" s="44">
        <v>7.6939999999999991</v>
      </c>
      <c r="O1850" s="44">
        <v>6.7708000000000004</v>
      </c>
      <c r="P1850" s="41">
        <v>4.0133000000000001</v>
      </c>
      <c r="Q1850" s="44">
        <v>3.6917999999999997</v>
      </c>
      <c r="R1850" s="44">
        <v>6.6942000000000004</v>
      </c>
      <c r="S1850" s="44">
        <v>16.231100000000001</v>
      </c>
      <c r="T1850" s="41">
        <v>12.033000000000001</v>
      </c>
      <c r="U1850" s="42">
        <v>1.7441000000000002</v>
      </c>
      <c r="V1850" s="43">
        <v>0.6986</v>
      </c>
      <c r="W1850" s="41">
        <v>0.63870000000000005</v>
      </c>
      <c r="X1850" s="42">
        <v>1.7833999999999999</v>
      </c>
      <c r="Y1850" s="43">
        <v>16.148799999999998</v>
      </c>
      <c r="Z1850" s="41">
        <v>11.628500000000001</v>
      </c>
      <c r="AA1850" s="44">
        <v>12.238300000000001</v>
      </c>
      <c r="AB1850" s="44">
        <v>13.1907</v>
      </c>
      <c r="AC1850" s="43">
        <v>8.8333999999999993</v>
      </c>
    </row>
    <row r="1851" spans="1:29" x14ac:dyDescent="0.15">
      <c r="A1851" s="25"/>
      <c r="C1851" s="29" t="s">
        <v>812</v>
      </c>
      <c r="D1851" s="40">
        <v>14.931800000000001</v>
      </c>
      <c r="E1851" s="41">
        <v>18.910599999999999</v>
      </c>
      <c r="F1851" s="42">
        <v>14.722</v>
      </c>
      <c r="G1851" s="43">
        <v>14.0047</v>
      </c>
      <c r="H1851" s="41">
        <v>12.75</v>
      </c>
      <c r="I1851" s="42">
        <v>14.249999999999998</v>
      </c>
      <c r="J1851" s="42">
        <v>15</v>
      </c>
      <c r="K1851" s="42">
        <v>16.75</v>
      </c>
      <c r="L1851" s="42">
        <v>18.25</v>
      </c>
      <c r="M1851" s="43">
        <v>21.75</v>
      </c>
      <c r="N1851" s="44">
        <v>15.198700000000001</v>
      </c>
      <c r="O1851" s="44">
        <v>14.668500000000002</v>
      </c>
      <c r="P1851" s="41">
        <v>11.714700000000001</v>
      </c>
      <c r="Q1851" s="44">
        <v>11.991300000000001</v>
      </c>
      <c r="R1851" s="44">
        <v>16.176199999999998</v>
      </c>
      <c r="S1851" s="44">
        <v>20.935300000000002</v>
      </c>
      <c r="T1851" s="41">
        <v>24.772500000000001</v>
      </c>
      <c r="U1851" s="42">
        <v>4.2496</v>
      </c>
      <c r="V1851" s="43">
        <v>0.94169999999999998</v>
      </c>
      <c r="W1851" s="41">
        <v>3.2724000000000002</v>
      </c>
      <c r="X1851" s="42">
        <v>14.249899999999998</v>
      </c>
      <c r="Y1851" s="43">
        <v>22.445999999999998</v>
      </c>
      <c r="Z1851" s="41">
        <v>20.835699999999999</v>
      </c>
      <c r="AA1851" s="44">
        <v>21.942399999999999</v>
      </c>
      <c r="AB1851" s="44">
        <v>19.920200000000001</v>
      </c>
      <c r="AC1851" s="43">
        <v>17.068300000000001</v>
      </c>
    </row>
    <row r="1852" spans="1:29" x14ac:dyDescent="0.15">
      <c r="A1852" s="25"/>
      <c r="C1852" s="29" t="s">
        <v>813</v>
      </c>
      <c r="D1852" s="40">
        <v>4.0734000000000004</v>
      </c>
      <c r="E1852" s="41">
        <v>4.1719999999999997</v>
      </c>
      <c r="F1852" s="42">
        <v>4.9152000000000005</v>
      </c>
      <c r="G1852" s="43">
        <v>3.3203000000000005</v>
      </c>
      <c r="H1852" s="41">
        <v>4</v>
      </c>
      <c r="I1852" s="42">
        <v>4.25</v>
      </c>
      <c r="J1852" s="42">
        <v>3.5000000000000004</v>
      </c>
      <c r="K1852" s="42">
        <v>5.5</v>
      </c>
      <c r="L1852" s="42">
        <v>3.5000000000000004</v>
      </c>
      <c r="M1852" s="43">
        <v>3</v>
      </c>
      <c r="N1852" s="44">
        <v>4.0175000000000001</v>
      </c>
      <c r="O1852" s="44">
        <v>4.1286000000000005</v>
      </c>
      <c r="P1852" s="41">
        <v>4.2629000000000001</v>
      </c>
      <c r="Q1852" s="44">
        <v>3.9036</v>
      </c>
      <c r="R1852" s="44">
        <v>5.0097000000000005</v>
      </c>
      <c r="S1852" s="44">
        <v>3.1111</v>
      </c>
      <c r="T1852" s="41">
        <v>6.7121000000000004</v>
      </c>
      <c r="U1852" s="42">
        <v>1.0484</v>
      </c>
      <c r="V1852" s="43">
        <v>0.50009999999999999</v>
      </c>
      <c r="W1852" s="41">
        <v>0.45970000000000005</v>
      </c>
      <c r="X1852" s="42">
        <v>3.7957999999999998</v>
      </c>
      <c r="Y1852" s="43">
        <v>6.4598000000000004</v>
      </c>
      <c r="Z1852" s="41">
        <v>7.6539000000000001</v>
      </c>
      <c r="AA1852" s="44">
        <v>7.0505000000000004</v>
      </c>
      <c r="AB1852" s="44">
        <v>5.0053999999999998</v>
      </c>
      <c r="AC1852" s="43">
        <v>6.6566000000000001</v>
      </c>
    </row>
    <row r="1853" spans="1:29" x14ac:dyDescent="0.15">
      <c r="A1853" s="25"/>
      <c r="C1853" s="29" t="s">
        <v>814</v>
      </c>
      <c r="D1853" s="40">
        <v>22.987400000000001</v>
      </c>
      <c r="E1853" s="41">
        <v>26.032800000000002</v>
      </c>
      <c r="F1853" s="42">
        <v>22.415299999999998</v>
      </c>
      <c r="G1853" s="43">
        <v>22.9313</v>
      </c>
      <c r="H1853" s="41">
        <v>18.75</v>
      </c>
      <c r="I1853" s="42">
        <v>19.75</v>
      </c>
      <c r="J1853" s="42">
        <v>25.75</v>
      </c>
      <c r="K1853" s="42">
        <v>27</v>
      </c>
      <c r="L1853" s="42">
        <v>31.25</v>
      </c>
      <c r="M1853" s="43">
        <v>33.75</v>
      </c>
      <c r="N1853" s="44">
        <v>21.208600000000001</v>
      </c>
      <c r="O1853" s="44">
        <v>24.741399999999999</v>
      </c>
      <c r="P1853" s="41">
        <v>21.038699999999999</v>
      </c>
      <c r="Q1853" s="44">
        <v>28.7088</v>
      </c>
      <c r="R1853" s="44">
        <v>23.968299999999999</v>
      </c>
      <c r="S1853" s="44">
        <v>16.3842</v>
      </c>
      <c r="T1853" s="41">
        <v>35.152000000000001</v>
      </c>
      <c r="U1853" s="42">
        <v>12.213899999999999</v>
      </c>
      <c r="V1853" s="43">
        <v>3.0236000000000001</v>
      </c>
      <c r="W1853" s="41">
        <v>6.7680000000000007</v>
      </c>
      <c r="X1853" s="42">
        <v>23.324000000000002</v>
      </c>
      <c r="Y1853" s="43">
        <v>32.090299999999999</v>
      </c>
      <c r="Z1853" s="41">
        <v>19.172899999999998</v>
      </c>
      <c r="AA1853" s="44">
        <v>20.278400000000001</v>
      </c>
      <c r="AB1853" s="44">
        <v>21.2395</v>
      </c>
      <c r="AC1853" s="43">
        <v>22.802299999999999</v>
      </c>
    </row>
    <row r="1854" spans="1:29" x14ac:dyDescent="0.15">
      <c r="A1854" s="25"/>
      <c r="C1854" s="29" t="s">
        <v>815</v>
      </c>
      <c r="D1854" s="40">
        <v>0.73740000000000006</v>
      </c>
      <c r="E1854" s="41">
        <v>0.89770000000000005</v>
      </c>
      <c r="F1854" s="42">
        <v>0.60309999999999997</v>
      </c>
      <c r="G1854" s="43">
        <v>0.81609999999999994</v>
      </c>
      <c r="H1854" s="41">
        <v>0.5</v>
      </c>
      <c r="I1854" s="42">
        <v>1</v>
      </c>
      <c r="J1854" s="42">
        <v>1.25</v>
      </c>
      <c r="K1854" s="42">
        <v>0.25</v>
      </c>
      <c r="L1854" s="42">
        <v>0.75</v>
      </c>
      <c r="M1854" s="43">
        <v>0.25</v>
      </c>
      <c r="N1854" s="44">
        <v>0.34199999999999997</v>
      </c>
      <c r="O1854" s="44">
        <v>1.1273</v>
      </c>
      <c r="P1854" s="41">
        <v>0.28760000000000002</v>
      </c>
      <c r="Q1854" s="44">
        <v>0.79520000000000013</v>
      </c>
      <c r="R1854" s="44">
        <v>0.80879999999999996</v>
      </c>
      <c r="S1854" s="44">
        <v>1.1011</v>
      </c>
      <c r="T1854" s="41">
        <v>0.3821</v>
      </c>
      <c r="U1854" s="42">
        <v>2.2517999999999998</v>
      </c>
      <c r="V1854" s="43">
        <v>0</v>
      </c>
      <c r="W1854" s="41">
        <v>0.45669999999999999</v>
      </c>
      <c r="X1854" s="42">
        <v>1.3152000000000001</v>
      </c>
      <c r="Y1854" s="43">
        <v>0.37130000000000002</v>
      </c>
      <c r="Z1854" s="41">
        <v>1.6492</v>
      </c>
      <c r="AA1854" s="44">
        <v>1.5939000000000001</v>
      </c>
      <c r="AB1854" s="44">
        <v>1.2773000000000001</v>
      </c>
      <c r="AC1854" s="43">
        <v>3.2799</v>
      </c>
    </row>
    <row r="1855" spans="1:29" x14ac:dyDescent="0.15">
      <c r="A1855" s="25"/>
      <c r="C1855" s="29" t="s">
        <v>816</v>
      </c>
      <c r="D1855" s="40">
        <v>3.3515000000000001</v>
      </c>
      <c r="E1855" s="41">
        <v>1.2783</v>
      </c>
      <c r="F1855" s="42">
        <v>3.9142000000000001</v>
      </c>
      <c r="G1855" s="43">
        <v>3.3157999999999999</v>
      </c>
      <c r="H1855" s="41">
        <v>1.7500000000000002</v>
      </c>
      <c r="I1855" s="42">
        <v>3</v>
      </c>
      <c r="J1855" s="42">
        <v>5</v>
      </c>
      <c r="K1855" s="42">
        <v>6</v>
      </c>
      <c r="L1855" s="42">
        <v>3.75</v>
      </c>
      <c r="M1855" s="43">
        <v>3.75</v>
      </c>
      <c r="N1855" s="44">
        <v>3.6601000000000004</v>
      </c>
      <c r="O1855" s="44">
        <v>3.0472999999999999</v>
      </c>
      <c r="P1855" s="41">
        <v>3.0873999999999997</v>
      </c>
      <c r="Q1855" s="44">
        <v>4.2946999999999997</v>
      </c>
      <c r="R1855" s="44">
        <v>2.6753999999999998</v>
      </c>
      <c r="S1855" s="44">
        <v>3.2403</v>
      </c>
      <c r="T1855" s="41">
        <v>1.5361</v>
      </c>
      <c r="U1855" s="42">
        <v>9.7426999999999992</v>
      </c>
      <c r="V1855" s="43">
        <v>1.0704</v>
      </c>
      <c r="W1855" s="41">
        <v>2.1198000000000001</v>
      </c>
      <c r="X1855" s="42">
        <v>6.2908000000000008</v>
      </c>
      <c r="Y1855" s="43">
        <v>1.3726</v>
      </c>
      <c r="Z1855" s="41">
        <v>2.5811000000000002</v>
      </c>
      <c r="AA1855" s="44">
        <v>2.7749999999999999</v>
      </c>
      <c r="AB1855" s="44">
        <v>2.7311000000000001</v>
      </c>
      <c r="AC1855" s="43">
        <v>4.5522</v>
      </c>
    </row>
    <row r="1856" spans="1:29" x14ac:dyDescent="0.15">
      <c r="A1856" s="25"/>
      <c r="C1856" s="29" t="s">
        <v>817</v>
      </c>
      <c r="D1856" s="40">
        <v>4.3087</v>
      </c>
      <c r="E1856" s="41">
        <v>3.6984000000000004</v>
      </c>
      <c r="F1856" s="42">
        <v>4.5930999999999997</v>
      </c>
      <c r="G1856" s="43">
        <v>4.1020000000000003</v>
      </c>
      <c r="H1856" s="41">
        <v>5.75</v>
      </c>
      <c r="I1856" s="42">
        <v>3.25</v>
      </c>
      <c r="J1856" s="42">
        <v>4.75</v>
      </c>
      <c r="K1856" s="42">
        <v>4</v>
      </c>
      <c r="L1856" s="42">
        <v>3.25</v>
      </c>
      <c r="M1856" s="43">
        <v>3</v>
      </c>
      <c r="N1856" s="44">
        <v>4.5753000000000004</v>
      </c>
      <c r="O1856" s="44">
        <v>4.0457999999999998</v>
      </c>
      <c r="P1856" s="41">
        <v>3.9752999999999998</v>
      </c>
      <c r="Q1856" s="44">
        <v>5.5293000000000001</v>
      </c>
      <c r="R1856" s="44">
        <v>3.4923000000000002</v>
      </c>
      <c r="S1856" s="44">
        <v>4.0885999999999996</v>
      </c>
      <c r="T1856" s="41">
        <v>2.0345999999999997</v>
      </c>
      <c r="U1856" s="42">
        <v>13.201699999999999</v>
      </c>
      <c r="V1856" s="43">
        <v>0.47140000000000004</v>
      </c>
      <c r="W1856" s="41">
        <v>2.0623</v>
      </c>
      <c r="X1856" s="42">
        <v>6.4931000000000001</v>
      </c>
      <c r="Y1856" s="43">
        <v>3.6246</v>
      </c>
      <c r="Z1856" s="41">
        <v>3.6534</v>
      </c>
      <c r="AA1856" s="44">
        <v>3.8923000000000001</v>
      </c>
      <c r="AB1856" s="44">
        <v>3.1406000000000001</v>
      </c>
      <c r="AC1856" s="43">
        <v>3.3420999999999998</v>
      </c>
    </row>
    <row r="1857" spans="1:29" x14ac:dyDescent="0.15">
      <c r="A1857" s="25"/>
      <c r="C1857" s="29" t="s">
        <v>818</v>
      </c>
      <c r="D1857" s="40">
        <v>12.2201</v>
      </c>
      <c r="E1857" s="41">
        <v>8.7641999999999989</v>
      </c>
      <c r="F1857" s="42">
        <v>12.7026</v>
      </c>
      <c r="G1857" s="43">
        <v>12.702199999999999</v>
      </c>
      <c r="H1857" s="41">
        <v>11.25</v>
      </c>
      <c r="I1857" s="42">
        <v>12.25</v>
      </c>
      <c r="J1857" s="42">
        <v>13</v>
      </c>
      <c r="K1857" s="42">
        <v>12.5</v>
      </c>
      <c r="L1857" s="42">
        <v>13.5</v>
      </c>
      <c r="M1857" s="43">
        <v>12.25</v>
      </c>
      <c r="N1857" s="44">
        <v>12.3545</v>
      </c>
      <c r="O1857" s="44">
        <v>12.0876</v>
      </c>
      <c r="P1857" s="41">
        <v>16.624500000000001</v>
      </c>
      <c r="Q1857" s="44">
        <v>13.767499999999998</v>
      </c>
      <c r="R1857" s="44">
        <v>10.2898</v>
      </c>
      <c r="S1857" s="44">
        <v>7.3306999999999993</v>
      </c>
      <c r="T1857" s="41">
        <v>5.9813999999999998</v>
      </c>
      <c r="U1857" s="42">
        <v>32.907799999999995</v>
      </c>
      <c r="V1857" s="43">
        <v>5.7927999999999997</v>
      </c>
      <c r="W1857" s="41">
        <v>9.9190000000000005</v>
      </c>
      <c r="X1857" s="42">
        <v>19.8507</v>
      </c>
      <c r="Y1857" s="43">
        <v>6.5864000000000003</v>
      </c>
      <c r="Z1857" s="41">
        <v>9.9176000000000002</v>
      </c>
      <c r="AA1857" s="44">
        <v>9.6361000000000008</v>
      </c>
      <c r="AB1857" s="44">
        <v>11.668100000000001</v>
      </c>
      <c r="AC1857" s="43">
        <v>12.3856</v>
      </c>
    </row>
    <row r="1858" spans="1:29" x14ac:dyDescent="0.15">
      <c r="A1858" s="25"/>
      <c r="C1858" s="29" t="s">
        <v>819</v>
      </c>
      <c r="D1858" s="40">
        <v>4.3957000000000006</v>
      </c>
      <c r="E1858" s="41">
        <v>3.0583</v>
      </c>
      <c r="F1858" s="42">
        <v>5.8165000000000004</v>
      </c>
      <c r="G1858" s="43">
        <v>3.5703999999999998</v>
      </c>
      <c r="H1858" s="41">
        <v>6.5</v>
      </c>
      <c r="I1858" s="42">
        <v>2.75</v>
      </c>
      <c r="J1858" s="42">
        <v>5</v>
      </c>
      <c r="K1858" s="42">
        <v>4</v>
      </c>
      <c r="L1858" s="42">
        <v>3.5000000000000004</v>
      </c>
      <c r="M1858" s="43">
        <v>1.25</v>
      </c>
      <c r="N1858" s="44">
        <v>4.6724000000000006</v>
      </c>
      <c r="O1858" s="44">
        <v>4.1229000000000005</v>
      </c>
      <c r="P1858" s="41">
        <v>7.6940999999999997</v>
      </c>
      <c r="Q1858" s="44">
        <v>4.1148999999999996</v>
      </c>
      <c r="R1858" s="44">
        <v>3.8237000000000001</v>
      </c>
      <c r="S1858" s="44">
        <v>1.4706999999999999</v>
      </c>
      <c r="T1858" s="41">
        <v>0.79179999999999995</v>
      </c>
      <c r="U1858" s="42">
        <v>5.1027000000000005</v>
      </c>
      <c r="V1858" s="43">
        <v>13.0967</v>
      </c>
      <c r="W1858" s="41">
        <v>11.558300000000001</v>
      </c>
      <c r="X1858" s="42">
        <v>4.0027999999999997</v>
      </c>
      <c r="Y1858" s="43">
        <v>0.62649999999999995</v>
      </c>
      <c r="Z1858" s="41">
        <v>3.2425999999999999</v>
      </c>
      <c r="AA1858" s="44">
        <v>2.1497999999999999</v>
      </c>
      <c r="AB1858" s="44">
        <v>2.4081999999999999</v>
      </c>
      <c r="AC1858" s="43">
        <v>3.1989000000000001</v>
      </c>
    </row>
    <row r="1859" spans="1:29" x14ac:dyDescent="0.15">
      <c r="A1859" s="25"/>
      <c r="C1859" s="29" t="s">
        <v>820</v>
      </c>
      <c r="D1859" s="40">
        <v>19.491099999999999</v>
      </c>
      <c r="E1859" s="41">
        <v>10.384</v>
      </c>
      <c r="F1859" s="42">
        <v>19.274100000000001</v>
      </c>
      <c r="G1859" s="43">
        <v>21.7407</v>
      </c>
      <c r="H1859" s="41">
        <v>27</v>
      </c>
      <c r="I1859" s="42">
        <v>23.75</v>
      </c>
      <c r="J1859" s="42">
        <v>13.25</v>
      </c>
      <c r="K1859" s="42">
        <v>9.25</v>
      </c>
      <c r="L1859" s="42">
        <v>11</v>
      </c>
      <c r="M1859" s="43">
        <v>6.75</v>
      </c>
      <c r="N1859" s="44">
        <v>20.152100000000001</v>
      </c>
      <c r="O1859" s="44">
        <v>18.839200000000002</v>
      </c>
      <c r="P1859" s="41">
        <v>22.1541</v>
      </c>
      <c r="Q1859" s="44">
        <v>18.984400000000001</v>
      </c>
      <c r="R1859" s="44">
        <v>21.490300000000001</v>
      </c>
      <c r="S1859" s="44">
        <v>15.307499999999999</v>
      </c>
      <c r="T1859" s="41">
        <v>3.9809999999999999</v>
      </c>
      <c r="U1859" s="42">
        <v>15.6167</v>
      </c>
      <c r="V1859" s="43">
        <v>64.582399999999993</v>
      </c>
      <c r="W1859" s="41">
        <v>54.386199999999995</v>
      </c>
      <c r="X1859" s="42">
        <v>16.890699999999999</v>
      </c>
      <c r="Y1859" s="43">
        <v>1.6607000000000001</v>
      </c>
      <c r="Z1859" s="41">
        <v>12.086399999999999</v>
      </c>
      <c r="AA1859" s="44">
        <v>10.879</v>
      </c>
      <c r="AB1859" s="44">
        <v>12.6412</v>
      </c>
      <c r="AC1859" s="43">
        <v>11.674899999999999</v>
      </c>
    </row>
    <row r="1860" spans="1:29" x14ac:dyDescent="0.15">
      <c r="A1860" s="25"/>
      <c r="C1860" s="29" t="s">
        <v>821</v>
      </c>
      <c r="D1860" s="40">
        <v>1.9043000000000001</v>
      </c>
      <c r="E1860" s="41">
        <v>0.2621</v>
      </c>
      <c r="F1860" s="42">
        <v>2.4238</v>
      </c>
      <c r="G1860" s="43">
        <v>1.8672000000000002</v>
      </c>
      <c r="H1860" s="41">
        <v>2.25</v>
      </c>
      <c r="I1860" s="42">
        <v>2.75</v>
      </c>
      <c r="J1860" s="42">
        <v>1.25</v>
      </c>
      <c r="K1860" s="42">
        <v>1.25</v>
      </c>
      <c r="L1860" s="42">
        <v>1</v>
      </c>
      <c r="M1860" s="43">
        <v>0</v>
      </c>
      <c r="N1860" s="44">
        <v>1.4505000000000001</v>
      </c>
      <c r="O1860" s="44">
        <v>2.3517999999999999</v>
      </c>
      <c r="P1860" s="41">
        <v>2.6169000000000002</v>
      </c>
      <c r="Q1860" s="44">
        <v>2.2453000000000003</v>
      </c>
      <c r="R1860" s="44">
        <v>2.0889000000000002</v>
      </c>
      <c r="S1860" s="44">
        <v>0.48710000000000003</v>
      </c>
      <c r="T1860" s="41">
        <v>0.24280000000000002</v>
      </c>
      <c r="U1860" s="42">
        <v>1.2073</v>
      </c>
      <c r="V1860" s="43">
        <v>7.0455000000000005</v>
      </c>
      <c r="W1860" s="41">
        <v>6.5849000000000002</v>
      </c>
      <c r="X1860" s="42">
        <v>0.76740000000000008</v>
      </c>
      <c r="Y1860" s="43">
        <v>0</v>
      </c>
      <c r="Z1860" s="41">
        <v>1.3968</v>
      </c>
      <c r="AA1860" s="44">
        <v>1.2383</v>
      </c>
      <c r="AB1860" s="44">
        <v>1.8338000000000001</v>
      </c>
      <c r="AC1860" s="43">
        <v>1.115</v>
      </c>
    </row>
    <row r="1861" spans="1:29" x14ac:dyDescent="0.15">
      <c r="A1861" s="25"/>
      <c r="C1861" s="29" t="s">
        <v>822</v>
      </c>
      <c r="D1861" s="40">
        <v>0.26940000000000003</v>
      </c>
      <c r="E1861" s="41">
        <v>0</v>
      </c>
      <c r="F1861" s="42">
        <v>0.23230000000000001</v>
      </c>
      <c r="G1861" s="43">
        <v>0.36299999999999999</v>
      </c>
      <c r="H1861" s="41">
        <v>0.25</v>
      </c>
      <c r="I1861" s="42">
        <v>0.25</v>
      </c>
      <c r="J1861" s="42">
        <v>0.25</v>
      </c>
      <c r="K1861" s="42">
        <v>0.25</v>
      </c>
      <c r="L1861" s="42">
        <v>0.5</v>
      </c>
      <c r="M1861" s="43">
        <v>0</v>
      </c>
      <c r="N1861" s="44">
        <v>0.2727</v>
      </c>
      <c r="O1861" s="44">
        <v>0.2661</v>
      </c>
      <c r="P1861" s="41">
        <v>0.45849999999999996</v>
      </c>
      <c r="Q1861" s="44">
        <v>9.9000000000000005E-2</v>
      </c>
      <c r="R1861" s="44">
        <v>0.11820000000000001</v>
      </c>
      <c r="S1861" s="44">
        <v>0.45610000000000001</v>
      </c>
      <c r="T1861" s="41">
        <v>0.12709999999999999</v>
      </c>
      <c r="U1861" s="42">
        <v>0</v>
      </c>
      <c r="V1861" s="43">
        <v>0.94169999999999998</v>
      </c>
      <c r="W1861" s="41">
        <v>1.1646000000000001</v>
      </c>
      <c r="X1861" s="42">
        <v>0</v>
      </c>
      <c r="Y1861" s="43">
        <v>0</v>
      </c>
      <c r="Z1861" s="41">
        <v>0.3518</v>
      </c>
      <c r="AA1861" s="44">
        <v>0.31680000000000003</v>
      </c>
      <c r="AB1861" s="44">
        <v>0.55830000000000002</v>
      </c>
      <c r="AC1861" s="43">
        <v>0.66620000000000001</v>
      </c>
    </row>
    <row r="1862" spans="1:29" x14ac:dyDescent="0.15">
      <c r="A1862" s="25"/>
      <c r="C1862" s="29" t="s">
        <v>823</v>
      </c>
      <c r="D1862" s="40">
        <v>3.3605000000000005</v>
      </c>
      <c r="E1862" s="41">
        <v>9.077</v>
      </c>
      <c r="F1862" s="42">
        <v>2.2431999999999999</v>
      </c>
      <c r="G1862" s="43">
        <v>2.9978000000000002</v>
      </c>
      <c r="H1862" s="41">
        <v>3.25</v>
      </c>
      <c r="I1862" s="42">
        <v>3.75</v>
      </c>
      <c r="J1862" s="42">
        <v>3.5000000000000004</v>
      </c>
      <c r="K1862" s="42">
        <v>2.5</v>
      </c>
      <c r="L1862" s="42">
        <v>3</v>
      </c>
      <c r="M1862" s="43">
        <v>4.5</v>
      </c>
      <c r="N1862" s="44">
        <v>3.4727000000000001</v>
      </c>
      <c r="O1862" s="44">
        <v>3.2498</v>
      </c>
      <c r="P1862" s="41">
        <v>1.2635000000000001</v>
      </c>
      <c r="Q1862" s="44">
        <v>1.4951000000000001</v>
      </c>
      <c r="R1862" s="44">
        <v>2.2157</v>
      </c>
      <c r="S1862" s="44">
        <v>9.5206999999999997</v>
      </c>
      <c r="T1862" s="41">
        <v>5.8612000000000002</v>
      </c>
      <c r="U1862" s="42">
        <v>0.16620000000000001</v>
      </c>
      <c r="V1862" s="43">
        <v>0.3337</v>
      </c>
      <c r="W1862" s="41">
        <v>0.30469999999999997</v>
      </c>
      <c r="X1862" s="42">
        <v>1.0618000000000001</v>
      </c>
      <c r="Y1862" s="43">
        <v>7.2868000000000004</v>
      </c>
      <c r="Z1862" s="41">
        <v>3.5152999999999999</v>
      </c>
      <c r="AA1862" s="44">
        <v>3.8776999999999999</v>
      </c>
      <c r="AB1862" s="44">
        <v>2.8277999999999999</v>
      </c>
      <c r="AC1862" s="43">
        <v>2.4293</v>
      </c>
    </row>
    <row r="1863" spans="1:29" x14ac:dyDescent="0.15">
      <c r="A1863" s="25"/>
      <c r="C1863" s="29" t="s">
        <v>545</v>
      </c>
      <c r="D1863" s="40">
        <v>0.73960000000000004</v>
      </c>
      <c r="E1863" s="41">
        <v>0.57269999999999999</v>
      </c>
      <c r="F1863" s="42">
        <v>0.5302</v>
      </c>
      <c r="G1863" s="43">
        <v>0.95440000000000003</v>
      </c>
      <c r="H1863" s="41">
        <v>0.5</v>
      </c>
      <c r="I1863" s="42">
        <v>1</v>
      </c>
      <c r="J1863" s="42">
        <v>1</v>
      </c>
      <c r="K1863" s="42">
        <v>0.75</v>
      </c>
      <c r="L1863" s="42">
        <v>0.5</v>
      </c>
      <c r="M1863" s="43">
        <v>0.5</v>
      </c>
      <c r="N1863" s="44">
        <v>0.92890000000000006</v>
      </c>
      <c r="O1863" s="44">
        <v>0.55290000000000006</v>
      </c>
      <c r="P1863" s="41">
        <v>0.80859999999999999</v>
      </c>
      <c r="Q1863" s="44">
        <v>0.37909999999999999</v>
      </c>
      <c r="R1863" s="44">
        <v>1.1485000000000001</v>
      </c>
      <c r="S1863" s="44">
        <v>0.33540000000000003</v>
      </c>
      <c r="T1863" s="41">
        <v>0.39230000000000004</v>
      </c>
      <c r="U1863" s="42">
        <v>0.54730000000000001</v>
      </c>
      <c r="V1863" s="43">
        <v>1.5013999999999998</v>
      </c>
      <c r="W1863" s="41">
        <v>0.30469999999999997</v>
      </c>
      <c r="X1863" s="42">
        <v>0.17449999999999999</v>
      </c>
      <c r="Y1863" s="43">
        <v>1.3262</v>
      </c>
      <c r="Z1863" s="41">
        <v>2.3149000000000002</v>
      </c>
      <c r="AA1863" s="44">
        <v>2.1315</v>
      </c>
      <c r="AB1863" s="44">
        <v>1.5578000000000001</v>
      </c>
      <c r="AC1863" s="43">
        <v>1.9953000000000001</v>
      </c>
    </row>
    <row r="1864" spans="1:29" x14ac:dyDescent="0.15">
      <c r="A1864" s="25"/>
      <c r="D1864" s="40"/>
      <c r="E1864" s="41"/>
      <c r="F1864" s="42"/>
      <c r="G1864" s="43"/>
      <c r="H1864" s="41"/>
      <c r="I1864" s="42"/>
      <c r="J1864" s="42"/>
      <c r="K1864" s="42"/>
      <c r="L1864" s="42"/>
      <c r="M1864" s="43"/>
      <c r="N1864" s="44"/>
      <c r="O1864" s="44"/>
      <c r="P1864" s="41"/>
      <c r="Q1864" s="44"/>
      <c r="R1864" s="44"/>
      <c r="S1864" s="44"/>
      <c r="T1864" s="41"/>
      <c r="U1864" s="42"/>
      <c r="V1864" s="43"/>
      <c r="W1864" s="41"/>
      <c r="X1864" s="42"/>
      <c r="Y1864" s="43"/>
      <c r="Z1864" s="41"/>
      <c r="AA1864" s="44"/>
      <c r="AB1864" s="44"/>
      <c r="AC1864" s="43"/>
    </row>
    <row r="1865" spans="1:29" ht="15" x14ac:dyDescent="0.2">
      <c r="A1865" s="89" t="s">
        <v>852</v>
      </c>
      <c r="B1865" s="24" t="s">
        <v>527</v>
      </c>
      <c r="C1865" s="30" t="s">
        <v>528</v>
      </c>
      <c r="D1865" s="40"/>
      <c r="E1865" s="41"/>
      <c r="F1865" s="42"/>
      <c r="G1865" s="43"/>
      <c r="H1865" s="41"/>
      <c r="I1865" s="42"/>
      <c r="J1865" s="42"/>
      <c r="K1865" s="42"/>
      <c r="L1865" s="42"/>
      <c r="M1865" s="43"/>
      <c r="N1865" s="44"/>
      <c r="O1865" s="44"/>
      <c r="P1865" s="41"/>
      <c r="Q1865" s="44"/>
      <c r="R1865" s="44"/>
      <c r="S1865" s="44"/>
      <c r="T1865" s="41"/>
      <c r="U1865" s="42"/>
      <c r="V1865" s="43"/>
      <c r="W1865" s="41"/>
      <c r="X1865" s="42"/>
      <c r="Y1865" s="43"/>
      <c r="Z1865" s="41"/>
      <c r="AA1865" s="44"/>
      <c r="AB1865" s="44"/>
      <c r="AC1865" s="43"/>
    </row>
    <row r="1866" spans="1:29" x14ac:dyDescent="0.15">
      <c r="A1866" s="25"/>
      <c r="C1866" s="29" t="s">
        <v>38</v>
      </c>
      <c r="D1866" s="40">
        <v>98.196100000000001</v>
      </c>
      <c r="E1866" s="41">
        <v>93.529300000000006</v>
      </c>
      <c r="F1866" s="42">
        <v>98.7042</v>
      </c>
      <c r="G1866" s="43">
        <v>98.829599999999999</v>
      </c>
      <c r="H1866" s="41">
        <v>98.25</v>
      </c>
      <c r="I1866" s="42">
        <v>99</v>
      </c>
      <c r="J1866" s="42">
        <v>96.5</v>
      </c>
      <c r="K1866" s="42">
        <v>98.25</v>
      </c>
      <c r="L1866" s="42">
        <v>98</v>
      </c>
      <c r="M1866" s="43">
        <v>98.5</v>
      </c>
      <c r="N1866" s="44">
        <v>97.773600000000002</v>
      </c>
      <c r="O1866" s="44">
        <v>98.612800000000007</v>
      </c>
      <c r="P1866" s="41">
        <v>98.837400000000002</v>
      </c>
      <c r="Q1866" s="44">
        <v>98.167199999999994</v>
      </c>
      <c r="R1866" s="44">
        <v>98.904600000000002</v>
      </c>
      <c r="S1866" s="44">
        <v>97.033000000000001</v>
      </c>
      <c r="T1866" s="41">
        <v>97.510499999999993</v>
      </c>
      <c r="U1866" s="42">
        <v>98.942099999999996</v>
      </c>
      <c r="V1866" s="43">
        <v>99.531999999999996</v>
      </c>
      <c r="W1866" s="41">
        <v>100</v>
      </c>
      <c r="X1866" s="42">
        <v>99.825500000000005</v>
      </c>
      <c r="Y1866" s="43">
        <v>95.821699999999993</v>
      </c>
      <c r="Z1866" s="41">
        <v>98.267499999999998</v>
      </c>
      <c r="AA1866" s="44">
        <v>98.069699999999997</v>
      </c>
      <c r="AB1866" s="44">
        <v>97.248800000000003</v>
      </c>
      <c r="AC1866" s="43">
        <v>95.493899999999996</v>
      </c>
    </row>
    <row r="1867" spans="1:29" x14ac:dyDescent="0.15">
      <c r="A1867" s="25"/>
      <c r="C1867" s="29" t="s">
        <v>335</v>
      </c>
      <c r="D1867" s="40">
        <v>1.5285</v>
      </c>
      <c r="E1867" s="41">
        <v>6.2149999999999999</v>
      </c>
      <c r="F1867" s="42">
        <v>1.1018999999999999</v>
      </c>
      <c r="G1867" s="43">
        <v>0.82169999999999999</v>
      </c>
      <c r="H1867" s="41">
        <v>1.25</v>
      </c>
      <c r="I1867" s="42">
        <v>1</v>
      </c>
      <c r="J1867" s="42">
        <v>3.25</v>
      </c>
      <c r="K1867" s="42">
        <v>1.25</v>
      </c>
      <c r="L1867" s="42">
        <v>1.7500000000000002</v>
      </c>
      <c r="M1867" s="43">
        <v>1.5</v>
      </c>
      <c r="N1867" s="44">
        <v>1.9428999999999998</v>
      </c>
      <c r="O1867" s="44">
        <v>1.1197999999999999</v>
      </c>
      <c r="P1867" s="41">
        <v>1.1625999999999999</v>
      </c>
      <c r="Q1867" s="44">
        <v>1.6086</v>
      </c>
      <c r="R1867" s="44">
        <v>0.98</v>
      </c>
      <c r="S1867" s="44">
        <v>2.4830999999999999</v>
      </c>
      <c r="T1867" s="41">
        <v>2.1955999999999998</v>
      </c>
      <c r="U1867" s="42">
        <v>0.9074000000000001</v>
      </c>
      <c r="V1867" s="43">
        <v>0.46800000000000003</v>
      </c>
      <c r="W1867" s="41">
        <v>0</v>
      </c>
      <c r="X1867" s="42">
        <v>0.17449999999999999</v>
      </c>
      <c r="Y1867" s="43">
        <v>3.6802000000000001</v>
      </c>
      <c r="Z1867" s="41">
        <v>1.5303</v>
      </c>
      <c r="AA1867" s="44">
        <v>1.8644000000000001</v>
      </c>
      <c r="AB1867" s="44">
        <v>2.1215999999999999</v>
      </c>
      <c r="AC1867" s="43">
        <v>2.1473</v>
      </c>
    </row>
    <row r="1868" spans="1:29" x14ac:dyDescent="0.15">
      <c r="A1868" s="25"/>
      <c r="C1868" s="29" t="s">
        <v>545</v>
      </c>
      <c r="D1868" s="40">
        <v>0.27539999999999998</v>
      </c>
      <c r="E1868" s="41">
        <v>0.25579999999999997</v>
      </c>
      <c r="F1868" s="42">
        <v>0.19389999999999999</v>
      </c>
      <c r="G1868" s="43">
        <v>0.34860000000000002</v>
      </c>
      <c r="H1868" s="41">
        <v>0.5</v>
      </c>
      <c r="I1868" s="42">
        <v>0</v>
      </c>
      <c r="J1868" s="42">
        <v>0.25</v>
      </c>
      <c r="K1868" s="42">
        <v>0.5</v>
      </c>
      <c r="L1868" s="42">
        <v>0.25</v>
      </c>
      <c r="M1868" s="43">
        <v>0</v>
      </c>
      <c r="N1868" s="44">
        <v>0.28349999999999997</v>
      </c>
      <c r="O1868" s="44">
        <v>0.26749999999999996</v>
      </c>
      <c r="P1868" s="41">
        <v>0</v>
      </c>
      <c r="Q1868" s="44">
        <v>0.22420000000000001</v>
      </c>
      <c r="R1868" s="44">
        <v>0.1153</v>
      </c>
      <c r="S1868" s="44">
        <v>0.48390000000000005</v>
      </c>
      <c r="T1868" s="41">
        <v>0.29389999999999999</v>
      </c>
      <c r="U1868" s="42">
        <v>0.15059999999999998</v>
      </c>
      <c r="V1868" s="43">
        <v>0</v>
      </c>
      <c r="W1868" s="41">
        <v>0</v>
      </c>
      <c r="X1868" s="42">
        <v>0</v>
      </c>
      <c r="Y1868" s="43">
        <v>0.49810000000000004</v>
      </c>
      <c r="Z1868" s="41">
        <v>0.20219999999999999</v>
      </c>
      <c r="AA1868" s="44">
        <v>6.59E-2</v>
      </c>
      <c r="AB1868" s="44">
        <v>0.62970000000000004</v>
      </c>
      <c r="AC1868" s="43">
        <v>2.3588</v>
      </c>
    </row>
    <row r="1869" spans="1:29" x14ac:dyDescent="0.15">
      <c r="A1869" s="25"/>
      <c r="D1869" s="40"/>
      <c r="E1869" s="41"/>
      <c r="F1869" s="42"/>
      <c r="G1869" s="43"/>
      <c r="H1869" s="41"/>
      <c r="I1869" s="42"/>
      <c r="J1869" s="42"/>
      <c r="K1869" s="42"/>
      <c r="L1869" s="42"/>
      <c r="M1869" s="43"/>
      <c r="N1869" s="44"/>
      <c r="O1869" s="44"/>
      <c r="P1869" s="41"/>
      <c r="Q1869" s="44"/>
      <c r="R1869" s="44"/>
      <c r="S1869" s="44"/>
      <c r="T1869" s="41"/>
      <c r="U1869" s="42"/>
      <c r="V1869" s="43"/>
      <c r="W1869" s="41"/>
      <c r="X1869" s="42"/>
      <c r="Y1869" s="43"/>
      <c r="Z1869" s="41"/>
      <c r="AA1869" s="44"/>
      <c r="AB1869" s="44"/>
      <c r="AC1869" s="43"/>
    </row>
    <row r="1870" spans="1:29" ht="28" x14ac:dyDescent="0.15">
      <c r="A1870" s="24" t="s">
        <v>529</v>
      </c>
      <c r="B1870" s="24" t="s">
        <v>530</v>
      </c>
      <c r="C1870" s="30" t="s">
        <v>531</v>
      </c>
      <c r="D1870" s="40"/>
      <c r="E1870" s="41"/>
      <c r="F1870" s="42"/>
      <c r="G1870" s="43"/>
      <c r="H1870" s="41"/>
      <c r="I1870" s="42"/>
      <c r="J1870" s="42"/>
      <c r="K1870" s="42"/>
      <c r="L1870" s="42"/>
      <c r="M1870" s="43"/>
      <c r="N1870" s="44"/>
      <c r="O1870" s="44"/>
      <c r="P1870" s="41"/>
      <c r="Q1870" s="44"/>
      <c r="R1870" s="44"/>
      <c r="S1870" s="44"/>
      <c r="T1870" s="41"/>
      <c r="U1870" s="42"/>
      <c r="V1870" s="43"/>
      <c r="W1870" s="41"/>
      <c r="X1870" s="42"/>
      <c r="Y1870" s="43"/>
      <c r="Z1870" s="41"/>
      <c r="AA1870" s="44"/>
      <c r="AB1870" s="44"/>
      <c r="AC1870" s="43"/>
    </row>
    <row r="1871" spans="1:29" x14ac:dyDescent="0.15">
      <c r="A1871" s="25"/>
      <c r="C1871" s="29" t="s">
        <v>38</v>
      </c>
      <c r="D1871" s="40">
        <v>85.35390000000001</v>
      </c>
      <c r="E1871" s="41">
        <v>77.973099999999988</v>
      </c>
      <c r="F1871" s="42">
        <v>84.067700000000002</v>
      </c>
      <c r="G1871" s="43">
        <v>88.0505</v>
      </c>
      <c r="H1871" s="41">
        <v>91.75</v>
      </c>
      <c r="I1871" s="42">
        <v>85.5</v>
      </c>
      <c r="J1871" s="42">
        <v>82.5</v>
      </c>
      <c r="K1871" s="42">
        <v>78</v>
      </c>
      <c r="L1871" s="42">
        <v>81.5</v>
      </c>
      <c r="M1871" s="43">
        <v>76.75</v>
      </c>
      <c r="N1871" s="44">
        <v>85.916300000000007</v>
      </c>
      <c r="O1871" s="44">
        <v>84.799400000000006</v>
      </c>
      <c r="P1871" s="41">
        <v>84.180800000000005</v>
      </c>
      <c r="Q1871" s="44">
        <v>82.890600000000006</v>
      </c>
      <c r="R1871" s="44">
        <v>87.11</v>
      </c>
      <c r="S1871" s="44">
        <v>88.497099999999989</v>
      </c>
      <c r="T1871" s="41">
        <v>79.767200000000003</v>
      </c>
      <c r="U1871" s="42">
        <v>89.956100000000006</v>
      </c>
      <c r="V1871" s="43">
        <v>95.255200000000002</v>
      </c>
      <c r="W1871" s="41">
        <v>98.50139999999999</v>
      </c>
      <c r="X1871" s="42">
        <v>92.918300000000002</v>
      </c>
      <c r="Y1871" s="43">
        <v>70.804699999999997</v>
      </c>
      <c r="Z1871" s="41">
        <v>61.068600000000004</v>
      </c>
      <c r="AA1871" s="44">
        <v>74.762100000000004</v>
      </c>
      <c r="AB1871" s="44">
        <v>80.858400000000003</v>
      </c>
      <c r="AC1871" s="43">
        <v>76.485699999999994</v>
      </c>
    </row>
    <row r="1872" spans="1:29" x14ac:dyDescent="0.15">
      <c r="A1872" s="25"/>
      <c r="C1872" s="29" t="s">
        <v>335</v>
      </c>
      <c r="D1872" s="40">
        <v>13.9763</v>
      </c>
      <c r="E1872" s="41">
        <v>21.7712</v>
      </c>
      <c r="F1872" s="42">
        <v>15.3847</v>
      </c>
      <c r="G1872" s="43">
        <v>11.0807</v>
      </c>
      <c r="H1872" s="41">
        <v>7.5</v>
      </c>
      <c r="I1872" s="42">
        <v>13.5</v>
      </c>
      <c r="J1872" s="42">
        <v>17</v>
      </c>
      <c r="K1872" s="42">
        <v>21.5</v>
      </c>
      <c r="L1872" s="42">
        <v>18.25</v>
      </c>
      <c r="M1872" s="43">
        <v>23.25</v>
      </c>
      <c r="N1872" s="44">
        <v>13.148000000000001</v>
      </c>
      <c r="O1872" s="44">
        <v>14.793200000000001</v>
      </c>
      <c r="P1872" s="41">
        <v>15.675800000000001</v>
      </c>
      <c r="Q1872" s="44">
        <v>15.876999999999999</v>
      </c>
      <c r="R1872" s="44">
        <v>12.488000000000001</v>
      </c>
      <c r="S1872" s="44">
        <v>11.019</v>
      </c>
      <c r="T1872" s="41">
        <v>19.545500000000001</v>
      </c>
      <c r="U1872" s="42">
        <v>9.8933</v>
      </c>
      <c r="V1872" s="43">
        <v>3.9108999999999998</v>
      </c>
      <c r="W1872" s="41">
        <v>1.0419</v>
      </c>
      <c r="X1872" s="42">
        <v>6.4888000000000003</v>
      </c>
      <c r="Y1872" s="43">
        <v>28.520099999999999</v>
      </c>
      <c r="Z1872" s="41">
        <v>33.242699999999999</v>
      </c>
      <c r="AA1872" s="44">
        <v>24.587599999999998</v>
      </c>
      <c r="AB1872" s="44">
        <v>18.255500000000001</v>
      </c>
      <c r="AC1872" s="43">
        <v>21.2803</v>
      </c>
    </row>
    <row r="1873" spans="1:29" x14ac:dyDescent="0.15">
      <c r="A1873" s="25"/>
      <c r="C1873" s="29" t="s">
        <v>545</v>
      </c>
      <c r="D1873" s="40">
        <v>0.66969999999999996</v>
      </c>
      <c r="E1873" s="41">
        <v>0.25579999999999997</v>
      </c>
      <c r="F1873" s="42">
        <v>0.54769999999999996</v>
      </c>
      <c r="G1873" s="43">
        <v>0.86870000000000003</v>
      </c>
      <c r="H1873" s="41">
        <v>0.75</v>
      </c>
      <c r="I1873" s="42">
        <v>1</v>
      </c>
      <c r="J1873" s="42">
        <v>0.5</v>
      </c>
      <c r="K1873" s="42">
        <v>0.5</v>
      </c>
      <c r="L1873" s="42">
        <v>0.25</v>
      </c>
      <c r="M1873" s="43">
        <v>0</v>
      </c>
      <c r="N1873" s="44">
        <v>0.93570000000000009</v>
      </c>
      <c r="O1873" s="44">
        <v>0.40749999999999997</v>
      </c>
      <c r="P1873" s="41">
        <v>0.1434</v>
      </c>
      <c r="Q1873" s="44">
        <v>1.2323999999999999</v>
      </c>
      <c r="R1873" s="44">
        <v>0.40200000000000002</v>
      </c>
      <c r="S1873" s="44">
        <v>0.48390000000000005</v>
      </c>
      <c r="T1873" s="41">
        <v>0.68730000000000002</v>
      </c>
      <c r="U1873" s="42">
        <v>0.15059999999999998</v>
      </c>
      <c r="V1873" s="43">
        <v>0.83389999999999986</v>
      </c>
      <c r="W1873" s="41">
        <v>0.45669999999999999</v>
      </c>
      <c r="X1873" s="42">
        <v>0.59289999999999998</v>
      </c>
      <c r="Y1873" s="43">
        <v>0.67520000000000002</v>
      </c>
      <c r="Z1873" s="41">
        <v>5.6887999999999996</v>
      </c>
      <c r="AA1873" s="44">
        <v>0.65029999999999999</v>
      </c>
      <c r="AB1873" s="44">
        <v>0.88600000000000001</v>
      </c>
      <c r="AC1873" s="43">
        <v>2.234</v>
      </c>
    </row>
    <row r="1874" spans="1:29" x14ac:dyDescent="0.15">
      <c r="A1874" s="25"/>
      <c r="D1874" s="40"/>
      <c r="E1874" s="41"/>
      <c r="F1874" s="42"/>
      <c r="G1874" s="43"/>
      <c r="H1874" s="41"/>
      <c r="I1874" s="42"/>
      <c r="J1874" s="42"/>
      <c r="K1874" s="42"/>
      <c r="L1874" s="42"/>
      <c r="M1874" s="43"/>
      <c r="N1874" s="44"/>
      <c r="O1874" s="44"/>
      <c r="P1874" s="41"/>
      <c r="Q1874" s="44"/>
      <c r="R1874" s="44"/>
      <c r="S1874" s="44"/>
      <c r="T1874" s="41"/>
      <c r="U1874" s="42"/>
      <c r="V1874" s="43"/>
      <c r="W1874" s="41"/>
      <c r="X1874" s="42"/>
      <c r="Y1874" s="43"/>
      <c r="Z1874" s="41"/>
      <c r="AA1874" s="44"/>
      <c r="AB1874" s="44"/>
      <c r="AC1874" s="43"/>
    </row>
    <row r="1875" spans="1:29" ht="39" x14ac:dyDescent="0.15">
      <c r="A1875" s="24" t="s">
        <v>848</v>
      </c>
      <c r="B1875" s="24" t="s">
        <v>532</v>
      </c>
      <c r="C1875" s="30" t="s">
        <v>533</v>
      </c>
      <c r="D1875" s="40"/>
      <c r="E1875" s="41"/>
      <c r="F1875" s="42"/>
      <c r="G1875" s="43"/>
      <c r="H1875" s="41"/>
      <c r="I1875" s="42"/>
      <c r="J1875" s="42"/>
      <c r="K1875" s="42"/>
      <c r="L1875" s="42"/>
      <c r="M1875" s="43"/>
      <c r="N1875" s="44"/>
      <c r="O1875" s="44"/>
      <c r="P1875" s="41"/>
      <c r="Q1875" s="44"/>
      <c r="R1875" s="44"/>
      <c r="S1875" s="44"/>
      <c r="T1875" s="41"/>
      <c r="U1875" s="42"/>
      <c r="V1875" s="43"/>
      <c r="W1875" s="41"/>
      <c r="X1875" s="42"/>
      <c r="Y1875" s="43"/>
      <c r="Z1875" s="41"/>
      <c r="AA1875" s="44"/>
      <c r="AB1875" s="44"/>
      <c r="AC1875" s="43"/>
    </row>
    <row r="1876" spans="1:29" x14ac:dyDescent="0.15">
      <c r="A1876" s="25"/>
      <c r="C1876" s="29" t="s">
        <v>828</v>
      </c>
      <c r="D1876" s="40">
        <v>73.320700000000002</v>
      </c>
      <c r="E1876" s="41">
        <v>78.779699999999991</v>
      </c>
      <c r="F1876" s="42">
        <v>74.523200000000003</v>
      </c>
      <c r="G1876" s="43">
        <v>71.114699999999999</v>
      </c>
      <c r="H1876" s="41">
        <v>65.25</v>
      </c>
      <c r="I1876" s="42">
        <v>69.75</v>
      </c>
      <c r="J1876" s="42">
        <v>81.75</v>
      </c>
      <c r="K1876" s="42">
        <v>77</v>
      </c>
      <c r="L1876" s="42">
        <v>87</v>
      </c>
      <c r="M1876" s="43">
        <v>81.25</v>
      </c>
      <c r="N1876" s="44">
        <v>72.2988</v>
      </c>
      <c r="O1876" s="44">
        <v>74.328499999999991</v>
      </c>
      <c r="P1876" s="41">
        <v>72.710499999999996</v>
      </c>
      <c r="Q1876" s="44">
        <v>76.14</v>
      </c>
      <c r="R1876" s="44">
        <v>72.339500000000001</v>
      </c>
      <c r="S1876" s="44">
        <v>71.431799999999996</v>
      </c>
      <c r="T1876" s="41">
        <v>76.893900000000002</v>
      </c>
      <c r="U1876" s="42">
        <v>74.630700000000004</v>
      </c>
      <c r="V1876" s="43">
        <v>62.756</v>
      </c>
      <c r="W1876" s="41">
        <v>53.472699999999996</v>
      </c>
      <c r="X1876" s="42">
        <v>76.060400000000001</v>
      </c>
      <c r="Y1876" s="43">
        <v>82.843900000000005</v>
      </c>
      <c r="Z1876" s="41">
        <v>74.064699999999988</v>
      </c>
      <c r="AA1876" s="44">
        <v>81.515000000000001</v>
      </c>
      <c r="AB1876" s="44">
        <v>62.0533</v>
      </c>
      <c r="AC1876" s="43">
        <v>48.925600000000003</v>
      </c>
    </row>
    <row r="1877" spans="1:29" x14ac:dyDescent="0.15">
      <c r="A1877" s="25"/>
      <c r="C1877" s="29" t="s">
        <v>829</v>
      </c>
      <c r="D1877" s="40">
        <v>20.047499999999999</v>
      </c>
      <c r="E1877" s="41">
        <v>13.780500000000002</v>
      </c>
      <c r="F1877" s="42">
        <v>20.298300000000001</v>
      </c>
      <c r="G1877" s="43">
        <v>21.3445</v>
      </c>
      <c r="H1877" s="41">
        <v>27.500000000000004</v>
      </c>
      <c r="I1877" s="42">
        <v>19</v>
      </c>
      <c r="J1877" s="42">
        <v>16</v>
      </c>
      <c r="K1877" s="42">
        <v>17</v>
      </c>
      <c r="L1877" s="42">
        <v>12</v>
      </c>
      <c r="M1877" s="43">
        <v>16</v>
      </c>
      <c r="N1877" s="44">
        <v>20.621200000000002</v>
      </c>
      <c r="O1877" s="44">
        <v>19.4817</v>
      </c>
      <c r="P1877" s="41">
        <v>18.490000000000002</v>
      </c>
      <c r="Q1877" s="44">
        <v>19.168299999999999</v>
      </c>
      <c r="R1877" s="44">
        <v>20.712900000000001</v>
      </c>
      <c r="S1877" s="44">
        <v>22.445300000000003</v>
      </c>
      <c r="T1877" s="41">
        <v>18.164200000000001</v>
      </c>
      <c r="U1877" s="42">
        <v>17.561799999999998</v>
      </c>
      <c r="V1877" s="43">
        <v>27.8142</v>
      </c>
      <c r="W1877" s="41">
        <v>33.0426</v>
      </c>
      <c r="X1877" s="42">
        <v>19.429500000000001</v>
      </c>
      <c r="Y1877" s="43">
        <v>13.2067</v>
      </c>
      <c r="Z1877" s="41">
        <v>21.054600000000001</v>
      </c>
      <c r="AA1877" s="44">
        <v>14.954499999999999</v>
      </c>
      <c r="AB1877" s="44">
        <v>28.922499999999999</v>
      </c>
      <c r="AC1877" s="43">
        <v>37.261200000000002</v>
      </c>
    </row>
    <row r="1878" spans="1:29" x14ac:dyDescent="0.15">
      <c r="A1878" s="25"/>
      <c r="C1878" s="29" t="s">
        <v>830</v>
      </c>
      <c r="D1878" s="40">
        <v>6.1955999999999998</v>
      </c>
      <c r="E1878" s="41">
        <v>6.7431000000000001</v>
      </c>
      <c r="F1878" s="42">
        <v>4.7195</v>
      </c>
      <c r="G1878" s="43">
        <v>7.1791999999999998</v>
      </c>
      <c r="H1878" s="41">
        <v>6.5</v>
      </c>
      <c r="I1878" s="42">
        <v>10.75</v>
      </c>
      <c r="J1878" s="42">
        <v>2</v>
      </c>
      <c r="K1878" s="42">
        <v>5.75</v>
      </c>
      <c r="L1878" s="42">
        <v>1</v>
      </c>
      <c r="M1878" s="43">
        <v>2.75</v>
      </c>
      <c r="N1878" s="44">
        <v>6.6408999999999994</v>
      </c>
      <c r="O1878" s="44">
        <v>5.7563999999999993</v>
      </c>
      <c r="P1878" s="41">
        <v>8.5120000000000005</v>
      </c>
      <c r="Q1878" s="44">
        <v>4.2237999999999998</v>
      </c>
      <c r="R1878" s="44">
        <v>6.6334</v>
      </c>
      <c r="S1878" s="44">
        <v>5.7690000000000001</v>
      </c>
      <c r="T1878" s="41">
        <v>4.6756000000000002</v>
      </c>
      <c r="U1878" s="42">
        <v>7.807500000000001</v>
      </c>
      <c r="V1878" s="43">
        <v>8.4294999999999991</v>
      </c>
      <c r="W1878" s="41">
        <v>13.4847</v>
      </c>
      <c r="X1878" s="42">
        <v>4.3000999999999996</v>
      </c>
      <c r="Y1878" s="43">
        <v>3.7553000000000001</v>
      </c>
      <c r="Z1878" s="41">
        <v>4.4524999999999997</v>
      </c>
      <c r="AA1878" s="44">
        <v>3.3903000000000003</v>
      </c>
      <c r="AB1878" s="44">
        <v>8.729099999999999</v>
      </c>
      <c r="AC1878" s="43">
        <v>10.231200000000003</v>
      </c>
    </row>
    <row r="1879" spans="1:29" x14ac:dyDescent="0.15">
      <c r="A1879" s="25"/>
      <c r="C1879" s="29" t="s">
        <v>545</v>
      </c>
      <c r="D1879" s="40">
        <v>0.43620000000000003</v>
      </c>
      <c r="E1879" s="41">
        <v>0.6966</v>
      </c>
      <c r="F1879" s="42">
        <v>0.45900000000000002</v>
      </c>
      <c r="G1879" s="43">
        <v>0.36150000000000004</v>
      </c>
      <c r="H1879" s="41">
        <v>0.75</v>
      </c>
      <c r="I1879" s="42">
        <v>0.5</v>
      </c>
      <c r="J1879" s="42">
        <v>0.25</v>
      </c>
      <c r="K1879" s="42">
        <v>0.25</v>
      </c>
      <c r="L1879" s="42">
        <v>0</v>
      </c>
      <c r="M1879" s="43">
        <v>0</v>
      </c>
      <c r="N1879" s="44">
        <v>0.43909999999999999</v>
      </c>
      <c r="O1879" s="44">
        <v>0.43340000000000001</v>
      </c>
      <c r="P1879" s="41">
        <v>0.28760000000000002</v>
      </c>
      <c r="Q1879" s="44">
        <v>0.46789999999999998</v>
      </c>
      <c r="R1879" s="44">
        <v>0.31409999999999999</v>
      </c>
      <c r="S1879" s="44">
        <v>0.35389999999999999</v>
      </c>
      <c r="T1879" s="41">
        <v>0.26629999999999998</v>
      </c>
      <c r="U1879" s="42">
        <v>0</v>
      </c>
      <c r="V1879" s="43">
        <v>1.0002</v>
      </c>
      <c r="W1879" s="41">
        <v>0</v>
      </c>
      <c r="X1879" s="42">
        <v>0.20990000000000003</v>
      </c>
      <c r="Y1879" s="43">
        <v>0.19409999999999999</v>
      </c>
      <c r="Z1879" s="41">
        <v>0.42820000000000003</v>
      </c>
      <c r="AA1879" s="44">
        <v>0.14019999999999999</v>
      </c>
      <c r="AB1879" s="44">
        <v>0.29509999999999997</v>
      </c>
      <c r="AC1879" s="43">
        <v>3.5819000000000001</v>
      </c>
    </row>
    <row r="1880" spans="1:29" x14ac:dyDescent="0.15">
      <c r="A1880" s="25"/>
      <c r="D1880" s="40"/>
      <c r="E1880" s="41"/>
      <c r="F1880" s="42"/>
      <c r="G1880" s="43"/>
      <c r="H1880" s="41"/>
      <c r="I1880" s="42"/>
      <c r="J1880" s="42"/>
      <c r="K1880" s="42"/>
      <c r="L1880" s="42"/>
      <c r="M1880" s="43"/>
      <c r="N1880" s="44"/>
      <c r="O1880" s="44"/>
      <c r="P1880" s="41"/>
      <c r="Q1880" s="44"/>
      <c r="R1880" s="44"/>
      <c r="S1880" s="44"/>
      <c r="T1880" s="41"/>
      <c r="U1880" s="42"/>
      <c r="V1880" s="43"/>
      <c r="W1880" s="41"/>
      <c r="X1880" s="42"/>
      <c r="Y1880" s="43"/>
      <c r="Z1880" s="41"/>
      <c r="AA1880" s="44"/>
      <c r="AB1880" s="44"/>
      <c r="AC1880" s="43"/>
    </row>
    <row r="1881" spans="1:29" ht="39" x14ac:dyDescent="0.15">
      <c r="A1881" s="24" t="s">
        <v>849</v>
      </c>
      <c r="B1881" s="24" t="s">
        <v>534</v>
      </c>
      <c r="C1881" s="30" t="s">
        <v>535</v>
      </c>
      <c r="D1881" s="40"/>
      <c r="E1881" s="41"/>
      <c r="F1881" s="42"/>
      <c r="G1881" s="43"/>
      <c r="H1881" s="41"/>
      <c r="I1881" s="42"/>
      <c r="J1881" s="42"/>
      <c r="K1881" s="42"/>
      <c r="L1881" s="42"/>
      <c r="M1881" s="43"/>
      <c r="N1881" s="44"/>
      <c r="O1881" s="44"/>
      <c r="P1881" s="41"/>
      <c r="Q1881" s="44"/>
      <c r="R1881" s="44"/>
      <c r="S1881" s="44"/>
      <c r="T1881" s="41"/>
      <c r="U1881" s="42"/>
      <c r="V1881" s="43"/>
      <c r="W1881" s="41"/>
      <c r="X1881" s="42"/>
      <c r="Y1881" s="43"/>
      <c r="Z1881" s="41"/>
      <c r="AA1881" s="44"/>
      <c r="AB1881" s="44"/>
      <c r="AC1881" s="43"/>
    </row>
    <row r="1882" spans="1:29" x14ac:dyDescent="0.15">
      <c r="A1882" s="25"/>
      <c r="C1882" s="29" t="s">
        <v>831</v>
      </c>
      <c r="D1882" s="40">
        <v>14.851600000000001</v>
      </c>
      <c r="E1882" s="41">
        <v>19.696200000000001</v>
      </c>
      <c r="F1882" s="42">
        <v>15.7806</v>
      </c>
      <c r="G1882" s="43">
        <v>13.0261</v>
      </c>
      <c r="H1882" s="41">
        <v>9.25</v>
      </c>
      <c r="I1882" s="42">
        <v>16</v>
      </c>
      <c r="J1882" s="42">
        <v>19</v>
      </c>
      <c r="K1882" s="42">
        <v>22.25</v>
      </c>
      <c r="L1882" s="42">
        <v>12.5</v>
      </c>
      <c r="M1882" s="43">
        <v>21.5</v>
      </c>
      <c r="N1882" s="44">
        <v>15.920599999999999</v>
      </c>
      <c r="O1882" s="44">
        <v>13.797400000000001</v>
      </c>
      <c r="P1882" s="41">
        <v>16.640599999999999</v>
      </c>
      <c r="Q1882" s="44">
        <v>15.835599999999999</v>
      </c>
      <c r="R1882" s="44">
        <v>13.221</v>
      </c>
      <c r="S1882" s="44">
        <v>13.429499999999999</v>
      </c>
      <c r="T1882" s="41">
        <v>19.7347</v>
      </c>
      <c r="U1882" s="42">
        <v>12.687100000000001</v>
      </c>
      <c r="V1882" s="43">
        <v>4.4714999999999998</v>
      </c>
      <c r="W1882" s="41">
        <v>0.12570000000000001</v>
      </c>
      <c r="X1882" s="42">
        <v>5.4813999999999998</v>
      </c>
      <c r="Y1882" s="43">
        <v>32.1843</v>
      </c>
      <c r="Z1882" s="41">
        <v>2.1038999999999999</v>
      </c>
      <c r="AA1882" s="44">
        <v>4.5617999999999999</v>
      </c>
      <c r="AB1882" s="44">
        <v>3.1968999999999999</v>
      </c>
      <c r="AC1882" s="43">
        <v>3.4548999999999999</v>
      </c>
    </row>
    <row r="1883" spans="1:29" x14ac:dyDescent="0.15">
      <c r="A1883" s="25"/>
      <c r="C1883" s="29" t="s">
        <v>832</v>
      </c>
      <c r="D1883" s="40">
        <v>63.258899999999997</v>
      </c>
      <c r="E1883" s="41">
        <v>65.615400000000008</v>
      </c>
      <c r="F1883" s="42">
        <v>62.194600000000001</v>
      </c>
      <c r="G1883" s="43">
        <v>63.756100000000004</v>
      </c>
      <c r="H1883" s="41">
        <v>63.249999999999993</v>
      </c>
      <c r="I1883" s="42">
        <v>54</v>
      </c>
      <c r="J1883" s="42">
        <v>69.25</v>
      </c>
      <c r="K1883" s="42">
        <v>63.249999999999993</v>
      </c>
      <c r="L1883" s="42">
        <v>76.75</v>
      </c>
      <c r="M1883" s="43">
        <v>68.5</v>
      </c>
      <c r="N1883" s="44">
        <v>60.794099999999993</v>
      </c>
      <c r="O1883" s="44">
        <v>65.689499999999995</v>
      </c>
      <c r="P1883" s="41">
        <v>64.479799999999997</v>
      </c>
      <c r="Q1883" s="44">
        <v>65.920999999999992</v>
      </c>
      <c r="R1883" s="44">
        <v>60.314800000000005</v>
      </c>
      <c r="S1883" s="44">
        <v>61.787700000000001</v>
      </c>
      <c r="T1883" s="41">
        <v>65.470799999999997</v>
      </c>
      <c r="U1883" s="42">
        <v>65.241100000000003</v>
      </c>
      <c r="V1883" s="43">
        <v>55.490300000000005</v>
      </c>
      <c r="W1883" s="41">
        <v>41.746299999999998</v>
      </c>
      <c r="X1883" s="42">
        <v>76.412400000000005</v>
      </c>
      <c r="Y1883" s="43">
        <v>64.046099999999996</v>
      </c>
      <c r="Z1883" s="41">
        <v>69.327799999999996</v>
      </c>
      <c r="AA1883" s="44">
        <v>65.533000000000001</v>
      </c>
      <c r="AB1883" s="44">
        <v>69.222399999999993</v>
      </c>
      <c r="AC1883" s="43">
        <v>70.476100000000002</v>
      </c>
    </row>
    <row r="1884" spans="1:29" x14ac:dyDescent="0.15">
      <c r="A1884" s="25"/>
      <c r="C1884" s="29" t="s">
        <v>835</v>
      </c>
      <c r="D1884" s="40">
        <v>20.462199999999999</v>
      </c>
      <c r="E1884" s="41">
        <v>13.904199999999999</v>
      </c>
      <c r="F1884" s="42">
        <v>21.0825</v>
      </c>
      <c r="G1884" s="43">
        <v>21.381599999999999</v>
      </c>
      <c r="H1884" s="41">
        <v>26</v>
      </c>
      <c r="I1884" s="42">
        <v>27</v>
      </c>
      <c r="J1884" s="42">
        <v>11.25</v>
      </c>
      <c r="K1884" s="42">
        <v>14.249999999999998</v>
      </c>
      <c r="L1884" s="42">
        <v>10.75</v>
      </c>
      <c r="M1884" s="43">
        <v>9.5</v>
      </c>
      <c r="N1884" s="44">
        <v>22.136400000000002</v>
      </c>
      <c r="O1884" s="44">
        <v>18.8111</v>
      </c>
      <c r="P1884" s="41">
        <v>17.374600000000001</v>
      </c>
      <c r="Q1884" s="44">
        <v>17.406600000000001</v>
      </c>
      <c r="R1884" s="44">
        <v>24.948600000000003</v>
      </c>
      <c r="S1884" s="44">
        <v>23.092600000000001</v>
      </c>
      <c r="T1884" s="41">
        <v>14.205400000000001</v>
      </c>
      <c r="U1884" s="42">
        <v>20.4909</v>
      </c>
      <c r="V1884" s="43">
        <v>36.939399999999999</v>
      </c>
      <c r="W1884" s="41">
        <v>54.078800000000001</v>
      </c>
      <c r="X1884" s="42">
        <v>18.0535</v>
      </c>
      <c r="Y1884" s="43">
        <v>3.2930000000000001</v>
      </c>
      <c r="Z1884" s="41">
        <v>28.111599999999999</v>
      </c>
      <c r="AA1884" s="44">
        <v>29.48</v>
      </c>
      <c r="AB1884" s="44">
        <v>25.982299999999999</v>
      </c>
      <c r="AC1884" s="43">
        <v>22.238400000000002</v>
      </c>
    </row>
    <row r="1885" spans="1:29" x14ac:dyDescent="0.15">
      <c r="A1885" s="25"/>
      <c r="C1885" s="29" t="s">
        <v>836</v>
      </c>
      <c r="D1885" s="40">
        <v>0.99109999999999998</v>
      </c>
      <c r="E1885" s="41">
        <v>0.78410000000000002</v>
      </c>
      <c r="F1885" s="42">
        <v>0.28939999999999999</v>
      </c>
      <c r="G1885" s="43">
        <v>1.4746999999999999</v>
      </c>
      <c r="H1885" s="41">
        <v>0.75</v>
      </c>
      <c r="I1885" s="42">
        <v>2.5</v>
      </c>
      <c r="J1885" s="42">
        <v>0.25</v>
      </c>
      <c r="K1885" s="42">
        <v>0</v>
      </c>
      <c r="L1885" s="42">
        <v>0</v>
      </c>
      <c r="M1885" s="43">
        <v>0.5</v>
      </c>
      <c r="N1885" s="44">
        <v>0.86540000000000006</v>
      </c>
      <c r="O1885" s="44">
        <v>1.1151</v>
      </c>
      <c r="P1885" s="41">
        <v>1.2175</v>
      </c>
      <c r="Q1885" s="44">
        <v>0.36879999999999996</v>
      </c>
      <c r="R1885" s="44">
        <v>0.88739999999999997</v>
      </c>
      <c r="S1885" s="44">
        <v>1.6901999999999999</v>
      </c>
      <c r="T1885" s="41">
        <v>0.46200000000000002</v>
      </c>
      <c r="U1885" s="42">
        <v>1.5808</v>
      </c>
      <c r="V1885" s="43">
        <v>1.7327999999999999</v>
      </c>
      <c r="W1885" s="41">
        <v>4.0491999999999999</v>
      </c>
      <c r="X1885" s="42">
        <v>5.2700000000000004E-2</v>
      </c>
      <c r="Y1885" s="43">
        <v>8.8300000000000003E-2</v>
      </c>
      <c r="Z1885" s="41">
        <v>0.38619999999999999</v>
      </c>
      <c r="AA1885" s="44">
        <v>0.42530000000000001</v>
      </c>
      <c r="AB1885" s="44">
        <v>1.5984</v>
      </c>
      <c r="AC1885" s="43">
        <v>0.49609999999999999</v>
      </c>
    </row>
    <row r="1886" spans="1:29" x14ac:dyDescent="0.15">
      <c r="A1886" s="25"/>
      <c r="C1886" s="29" t="s">
        <v>545</v>
      </c>
      <c r="D1886" s="40">
        <v>0.43620000000000003</v>
      </c>
      <c r="E1886" s="41">
        <v>0</v>
      </c>
      <c r="F1886" s="42">
        <v>0.65290000000000004</v>
      </c>
      <c r="G1886" s="43">
        <v>0.36150000000000004</v>
      </c>
      <c r="H1886" s="41">
        <v>0.75</v>
      </c>
      <c r="I1886" s="42">
        <v>0.5</v>
      </c>
      <c r="J1886" s="42">
        <v>0.25</v>
      </c>
      <c r="K1886" s="42">
        <v>0.25</v>
      </c>
      <c r="L1886" s="42">
        <v>0</v>
      </c>
      <c r="M1886" s="43">
        <v>0</v>
      </c>
      <c r="N1886" s="44">
        <v>0.28349999999999997</v>
      </c>
      <c r="O1886" s="44">
        <v>0.58679999999999999</v>
      </c>
      <c r="P1886" s="41">
        <v>0.28760000000000002</v>
      </c>
      <c r="Q1886" s="44">
        <v>0.46789999999999998</v>
      </c>
      <c r="R1886" s="44">
        <v>0.62830000000000008</v>
      </c>
      <c r="S1886" s="44">
        <v>0</v>
      </c>
      <c r="T1886" s="41">
        <v>0.12709999999999999</v>
      </c>
      <c r="U1886" s="42">
        <v>0</v>
      </c>
      <c r="V1886" s="43">
        <v>1.3660000000000001</v>
      </c>
      <c r="W1886" s="41">
        <v>0</v>
      </c>
      <c r="X1886" s="42">
        <v>0</v>
      </c>
      <c r="Y1886" s="43">
        <v>0.38830000000000003</v>
      </c>
      <c r="Z1886" s="41">
        <v>7.0400000000000004E-2</v>
      </c>
      <c r="AA1886" s="44">
        <v>0</v>
      </c>
      <c r="AB1886" s="44">
        <v>0</v>
      </c>
      <c r="AC1886" s="43">
        <v>3.3344999999999998</v>
      </c>
    </row>
    <row r="1887" spans="1:29" x14ac:dyDescent="0.15">
      <c r="A1887" s="25"/>
      <c r="D1887" s="40"/>
      <c r="E1887" s="41"/>
      <c r="F1887" s="42"/>
      <c r="G1887" s="43"/>
      <c r="H1887" s="41"/>
      <c r="I1887" s="42"/>
      <c r="J1887" s="42"/>
      <c r="K1887" s="42"/>
      <c r="L1887" s="42"/>
      <c r="M1887" s="43"/>
      <c r="N1887" s="44"/>
      <c r="O1887" s="44"/>
      <c r="P1887" s="41"/>
      <c r="Q1887" s="44"/>
      <c r="R1887" s="44"/>
      <c r="S1887" s="44"/>
      <c r="T1887" s="41"/>
      <c r="U1887" s="42"/>
      <c r="V1887" s="43"/>
      <c r="W1887" s="41"/>
      <c r="X1887" s="42"/>
      <c r="Y1887" s="43"/>
      <c r="Z1887" s="41"/>
      <c r="AA1887" s="44"/>
      <c r="AB1887" s="44"/>
      <c r="AC1887" s="43"/>
    </row>
    <row r="1888" spans="1:29" x14ac:dyDescent="0.15">
      <c r="A1888" s="24" t="s">
        <v>536</v>
      </c>
      <c r="B1888" s="24" t="s">
        <v>537</v>
      </c>
      <c r="C1888" s="30" t="s">
        <v>538</v>
      </c>
      <c r="D1888" s="40"/>
      <c r="E1888" s="41"/>
      <c r="F1888" s="42"/>
      <c r="G1888" s="43"/>
      <c r="H1888" s="41"/>
      <c r="I1888" s="42"/>
      <c r="J1888" s="42"/>
      <c r="K1888" s="42"/>
      <c r="L1888" s="42"/>
      <c r="M1888" s="43"/>
      <c r="N1888" s="44"/>
      <c r="O1888" s="44"/>
      <c r="P1888" s="41"/>
      <c r="Q1888" s="44"/>
      <c r="R1888" s="44"/>
      <c r="S1888" s="44"/>
      <c r="T1888" s="41"/>
      <c r="U1888" s="42"/>
      <c r="V1888" s="43"/>
      <c r="W1888" s="41"/>
      <c r="X1888" s="42"/>
      <c r="Y1888" s="43"/>
      <c r="Z1888" s="41"/>
      <c r="AA1888" s="44"/>
      <c r="AB1888" s="44"/>
      <c r="AC1888" s="43"/>
    </row>
    <row r="1889" spans="1:29" s="57" customFormat="1" x14ac:dyDescent="0.15">
      <c r="A1889" s="26"/>
      <c r="B1889" s="26"/>
      <c r="C1889" s="31" t="s">
        <v>35</v>
      </c>
      <c r="D1889" s="49">
        <v>8.1816999999999993</v>
      </c>
      <c r="E1889" s="50">
        <v>6.4660000000000002</v>
      </c>
      <c r="F1889" s="51">
        <v>7.9340999999999999</v>
      </c>
      <c r="G1889" s="52">
        <v>8.8475000000000001</v>
      </c>
      <c r="H1889" s="50">
        <v>8.4522999999999993</v>
      </c>
      <c r="I1889" s="51">
        <v>9.1312999999999995</v>
      </c>
      <c r="J1889" s="51">
        <v>7.7984999999999998</v>
      </c>
      <c r="K1889" s="51">
        <v>6.9974999999999996</v>
      </c>
      <c r="L1889" s="51">
        <v>7.31</v>
      </c>
      <c r="M1889" s="52">
        <v>7.3719000000000001</v>
      </c>
      <c r="N1889" s="53">
        <v>8.5195000000000007</v>
      </c>
      <c r="O1889" s="53">
        <v>7.9066000000000001</v>
      </c>
      <c r="P1889" s="50">
        <v>8.7265999999999995</v>
      </c>
      <c r="Q1889" s="53">
        <v>7.883</v>
      </c>
      <c r="R1889" s="53">
        <v>8.6143999999999998</v>
      </c>
      <c r="S1889" s="53">
        <v>7.6059999999999999</v>
      </c>
      <c r="T1889" s="50">
        <v>6.7896999999999998</v>
      </c>
      <c r="U1889" s="51">
        <v>8.5911000000000008</v>
      </c>
      <c r="V1889" s="52">
        <v>11.5328</v>
      </c>
      <c r="W1889" s="50">
        <v>13.2012</v>
      </c>
      <c r="X1889" s="51">
        <v>7.7747999999999999</v>
      </c>
      <c r="Y1889" s="52">
        <v>5.7008999999999999</v>
      </c>
      <c r="Z1889" s="50">
        <v>7.8940999999999999</v>
      </c>
      <c r="AA1889" s="53">
        <v>8.0017999999999994</v>
      </c>
      <c r="AB1889" s="53">
        <v>8.3928999999999991</v>
      </c>
      <c r="AC1889" s="52">
        <v>9.0646000000000004</v>
      </c>
    </row>
    <row r="1890" spans="1:29" x14ac:dyDescent="0.15">
      <c r="A1890" s="25"/>
      <c r="D1890" s="40"/>
      <c r="E1890" s="41"/>
      <c r="F1890" s="42"/>
      <c r="G1890" s="43"/>
      <c r="H1890" s="41"/>
      <c r="I1890" s="42"/>
      <c r="J1890" s="42"/>
      <c r="K1890" s="42"/>
      <c r="L1890" s="42"/>
      <c r="M1890" s="43"/>
      <c r="N1890" s="44"/>
      <c r="O1890" s="44"/>
      <c r="P1890" s="41"/>
      <c r="Q1890" s="44"/>
      <c r="R1890" s="44"/>
      <c r="S1890" s="44"/>
      <c r="T1890" s="41"/>
      <c r="U1890" s="42"/>
      <c r="V1890" s="43"/>
      <c r="W1890" s="41"/>
      <c r="X1890" s="42"/>
      <c r="Y1890" s="43"/>
      <c r="Z1890" s="41"/>
      <c r="AA1890" s="44"/>
      <c r="AB1890" s="44"/>
      <c r="AC1890" s="43"/>
    </row>
    <row r="1891" spans="1:29" ht="39" x14ac:dyDescent="0.15">
      <c r="A1891" s="24" t="s">
        <v>850</v>
      </c>
      <c r="B1891" s="24" t="s">
        <v>539</v>
      </c>
      <c r="C1891" s="30" t="s">
        <v>540</v>
      </c>
      <c r="D1891" s="40"/>
      <c r="E1891" s="41"/>
      <c r="F1891" s="42"/>
      <c r="G1891" s="43"/>
      <c r="H1891" s="41"/>
      <c r="I1891" s="42"/>
      <c r="J1891" s="42"/>
      <c r="K1891" s="42"/>
      <c r="L1891" s="42"/>
      <c r="M1891" s="43"/>
      <c r="N1891" s="44"/>
      <c r="O1891" s="44"/>
      <c r="P1891" s="41"/>
      <c r="Q1891" s="44"/>
      <c r="R1891" s="44"/>
      <c r="S1891" s="44"/>
      <c r="T1891" s="41"/>
      <c r="U1891" s="42"/>
      <c r="V1891" s="43"/>
      <c r="W1891" s="41"/>
      <c r="X1891" s="42"/>
      <c r="Y1891" s="43"/>
      <c r="Z1891" s="41"/>
      <c r="AA1891" s="44"/>
      <c r="AB1891" s="44"/>
      <c r="AC1891" s="43"/>
    </row>
    <row r="1892" spans="1:29" x14ac:dyDescent="0.15">
      <c r="A1892" s="25"/>
      <c r="C1892" s="29" t="s">
        <v>831</v>
      </c>
      <c r="D1892" s="40">
        <v>49.981200000000001</v>
      </c>
      <c r="E1892" s="41">
        <v>70.206000000000003</v>
      </c>
      <c r="F1892" s="42">
        <v>48.972500000000004</v>
      </c>
      <c r="G1892" s="43">
        <v>46.0505</v>
      </c>
      <c r="H1892" s="41">
        <v>48.5</v>
      </c>
      <c r="I1892" s="42">
        <v>43.75</v>
      </c>
      <c r="J1892" s="42">
        <v>52.5</v>
      </c>
      <c r="K1892" s="42">
        <v>55.500000000000007</v>
      </c>
      <c r="L1892" s="42">
        <v>56.000000000000007</v>
      </c>
      <c r="M1892" s="43">
        <v>63.749999999999993</v>
      </c>
      <c r="N1892" s="44">
        <v>47.947699999999998</v>
      </c>
      <c r="O1892" s="44">
        <v>51.986499999999999</v>
      </c>
      <c r="P1892" s="41">
        <v>46.865499999999997</v>
      </c>
      <c r="Q1892" s="44">
        <v>48.9422</v>
      </c>
      <c r="R1892" s="44">
        <v>45.144199999999998</v>
      </c>
      <c r="S1892" s="44">
        <v>59.808900000000001</v>
      </c>
      <c r="T1892" s="41">
        <v>61.687899999999999</v>
      </c>
      <c r="U1892" s="42">
        <v>44.4908</v>
      </c>
      <c r="V1892" s="43">
        <v>25.4816</v>
      </c>
      <c r="W1892" s="41">
        <v>1.8129999999999999</v>
      </c>
      <c r="X1892" s="42">
        <v>39.409300000000002</v>
      </c>
      <c r="Y1892" s="43">
        <v>88.114800000000002</v>
      </c>
      <c r="Z1892" s="41">
        <v>47.123399999999997</v>
      </c>
      <c r="AA1892" s="44">
        <v>49.898200000000003</v>
      </c>
      <c r="AB1892" s="44">
        <v>44.0702</v>
      </c>
      <c r="AC1892" s="43">
        <v>45.616100000000003</v>
      </c>
    </row>
    <row r="1893" spans="1:29" x14ac:dyDescent="0.15">
      <c r="A1893" s="25"/>
      <c r="C1893" s="29" t="s">
        <v>832</v>
      </c>
      <c r="D1893" s="40">
        <v>36.7209</v>
      </c>
      <c r="E1893" s="41">
        <v>23.7544</v>
      </c>
      <c r="F1893" s="42">
        <v>37.612899999999996</v>
      </c>
      <c r="G1893" s="43">
        <v>38.996700000000004</v>
      </c>
      <c r="H1893" s="41">
        <v>37</v>
      </c>
      <c r="I1893" s="42">
        <v>36</v>
      </c>
      <c r="J1893" s="42">
        <v>39</v>
      </c>
      <c r="K1893" s="42">
        <v>36</v>
      </c>
      <c r="L1893" s="42">
        <v>36.25</v>
      </c>
      <c r="M1893" s="43">
        <v>35</v>
      </c>
      <c r="N1893" s="44">
        <v>37.631</v>
      </c>
      <c r="O1893" s="44">
        <v>35.823500000000003</v>
      </c>
      <c r="P1893" s="41">
        <v>36.880699999999997</v>
      </c>
      <c r="Q1893" s="44">
        <v>38.583399999999997</v>
      </c>
      <c r="R1893" s="44">
        <v>40.119</v>
      </c>
      <c r="S1893" s="44">
        <v>30.838100000000001</v>
      </c>
      <c r="T1893" s="41">
        <v>29.671599999999998</v>
      </c>
      <c r="U1893" s="42">
        <v>45.282400000000003</v>
      </c>
      <c r="V1893" s="43">
        <v>45.911000000000001</v>
      </c>
      <c r="W1893" s="41">
        <v>60.919699999999999</v>
      </c>
      <c r="X1893" s="42">
        <v>52.528399999999998</v>
      </c>
      <c r="Y1893" s="43">
        <v>8.2922999999999991</v>
      </c>
      <c r="Z1893" s="41">
        <v>39.148800000000001</v>
      </c>
      <c r="AA1893" s="44">
        <v>36.230800000000002</v>
      </c>
      <c r="AB1893" s="44">
        <v>41.810200000000002</v>
      </c>
      <c r="AC1893" s="43">
        <v>39.341500000000003</v>
      </c>
    </row>
    <row r="1894" spans="1:29" x14ac:dyDescent="0.15">
      <c r="A1894" s="25"/>
      <c r="C1894" s="29" t="s">
        <v>833</v>
      </c>
      <c r="D1894" s="40">
        <v>7.8919000000000006</v>
      </c>
      <c r="E1894" s="41">
        <v>2.1606000000000001</v>
      </c>
      <c r="F1894" s="42">
        <v>7.3927999999999994</v>
      </c>
      <c r="G1894" s="43">
        <v>9.6630000000000003</v>
      </c>
      <c r="H1894" s="41">
        <v>7.5</v>
      </c>
      <c r="I1894" s="42">
        <v>11.5</v>
      </c>
      <c r="J1894" s="42">
        <v>7.2499999999999991</v>
      </c>
      <c r="K1894" s="42">
        <v>5</v>
      </c>
      <c r="L1894" s="42">
        <v>6.25</v>
      </c>
      <c r="M1894" s="43">
        <v>0.5</v>
      </c>
      <c r="N1894" s="44">
        <v>9.1161000000000012</v>
      </c>
      <c r="O1894" s="44">
        <v>6.6846000000000005</v>
      </c>
      <c r="P1894" s="41">
        <v>8.5719000000000012</v>
      </c>
      <c r="Q1894" s="44">
        <v>7.9602000000000004</v>
      </c>
      <c r="R1894" s="44">
        <v>9.5952999999999999</v>
      </c>
      <c r="S1894" s="44">
        <v>5.2791999999999994</v>
      </c>
      <c r="T1894" s="41">
        <v>4.2483000000000004</v>
      </c>
      <c r="U1894" s="42">
        <v>5.2724000000000002</v>
      </c>
      <c r="V1894" s="43">
        <v>20.3857</v>
      </c>
      <c r="W1894" s="41">
        <v>26.3216</v>
      </c>
      <c r="X1894" s="42">
        <v>4.8062000000000005</v>
      </c>
      <c r="Y1894" s="43">
        <v>8.8300000000000003E-2</v>
      </c>
      <c r="Z1894" s="41">
        <v>9.7401999999999997</v>
      </c>
      <c r="AA1894" s="44">
        <v>11.108499999999999</v>
      </c>
      <c r="AB1894" s="44">
        <v>10.404199999999999</v>
      </c>
      <c r="AC1894" s="43">
        <v>8.8204999999999991</v>
      </c>
    </row>
    <row r="1895" spans="1:29" x14ac:dyDescent="0.15">
      <c r="A1895" s="25"/>
      <c r="C1895" s="29" t="s">
        <v>834</v>
      </c>
      <c r="D1895" s="40">
        <v>3.0754999999999999</v>
      </c>
      <c r="E1895" s="41">
        <v>2.5468000000000002</v>
      </c>
      <c r="F1895" s="42">
        <v>3.4952999999999999</v>
      </c>
      <c r="G1895" s="43">
        <v>2.8752</v>
      </c>
      <c r="H1895" s="41">
        <v>4.75</v>
      </c>
      <c r="I1895" s="42">
        <v>3.75</v>
      </c>
      <c r="J1895" s="42">
        <v>0.25</v>
      </c>
      <c r="K1895" s="42">
        <v>2.75</v>
      </c>
      <c r="L1895" s="42">
        <v>1.5</v>
      </c>
      <c r="M1895" s="43">
        <v>0.75</v>
      </c>
      <c r="N1895" s="44">
        <v>3.2480000000000002</v>
      </c>
      <c r="O1895" s="44">
        <v>2.9055</v>
      </c>
      <c r="P1895" s="41">
        <v>5.4978999999999996</v>
      </c>
      <c r="Q1895" s="44">
        <v>1.931</v>
      </c>
      <c r="R1895" s="44">
        <v>2.9096000000000002</v>
      </c>
      <c r="S1895" s="44">
        <v>2.1061000000000001</v>
      </c>
      <c r="T1895" s="41">
        <v>1.6880999999999999</v>
      </c>
      <c r="U1895" s="42">
        <v>3.5666999999999995</v>
      </c>
      <c r="V1895" s="43">
        <v>6.1882999999999999</v>
      </c>
      <c r="W1895" s="41">
        <v>10.9458</v>
      </c>
      <c r="X1895" s="42">
        <v>1.4779</v>
      </c>
      <c r="Y1895" s="43">
        <v>0</v>
      </c>
      <c r="Z1895" s="41">
        <v>2.0988999999999995</v>
      </c>
      <c r="AA1895" s="44">
        <v>2.7624</v>
      </c>
      <c r="AB1895" s="44">
        <v>3.7153000000000005</v>
      </c>
      <c r="AC1895" s="43">
        <v>1.9071000000000002</v>
      </c>
    </row>
    <row r="1896" spans="1:29" x14ac:dyDescent="0.15">
      <c r="A1896" s="25"/>
      <c r="C1896" s="29" t="s">
        <v>545</v>
      </c>
      <c r="D1896" s="40">
        <v>2.3304999999999998</v>
      </c>
      <c r="E1896" s="41">
        <v>1.3322000000000001</v>
      </c>
      <c r="F1896" s="42">
        <v>2.5265</v>
      </c>
      <c r="G1896" s="43">
        <v>2.4146000000000001</v>
      </c>
      <c r="H1896" s="41">
        <v>2.25</v>
      </c>
      <c r="I1896" s="42">
        <v>5</v>
      </c>
      <c r="J1896" s="42">
        <v>1</v>
      </c>
      <c r="K1896" s="42">
        <v>0.75</v>
      </c>
      <c r="L1896" s="42">
        <v>0</v>
      </c>
      <c r="M1896" s="43">
        <v>0</v>
      </c>
      <c r="N1896" s="44">
        <v>2.0573000000000001</v>
      </c>
      <c r="O1896" s="44">
        <v>2.5999000000000003</v>
      </c>
      <c r="P1896" s="41">
        <v>2.1839999999999997</v>
      </c>
      <c r="Q1896" s="44">
        <v>2.5832999999999999</v>
      </c>
      <c r="R1896" s="44">
        <v>2.2318000000000002</v>
      </c>
      <c r="S1896" s="44">
        <v>1.9677</v>
      </c>
      <c r="T1896" s="41">
        <v>2.7040999999999999</v>
      </c>
      <c r="U1896" s="42">
        <v>1.3877999999999999</v>
      </c>
      <c r="V1896" s="43">
        <v>2.0335000000000001</v>
      </c>
      <c r="W1896" s="41">
        <v>0</v>
      </c>
      <c r="X1896" s="42">
        <v>1.7782</v>
      </c>
      <c r="Y1896" s="43">
        <v>3.5045000000000002</v>
      </c>
      <c r="Z1896" s="41">
        <v>1.8888</v>
      </c>
      <c r="AA1896" s="44">
        <v>0</v>
      </c>
      <c r="AB1896" s="44">
        <v>0</v>
      </c>
      <c r="AC1896" s="43">
        <v>4.3147000000000002</v>
      </c>
    </row>
    <row r="1897" spans="1:29" x14ac:dyDescent="0.15">
      <c r="A1897" s="24"/>
      <c r="B1897" s="24"/>
      <c r="C1897" s="30"/>
      <c r="D1897" s="40"/>
      <c r="E1897" s="41"/>
      <c r="F1897" s="42"/>
      <c r="G1897" s="43"/>
      <c r="H1897" s="41"/>
      <c r="I1897" s="42"/>
      <c r="J1897" s="42"/>
      <c r="K1897" s="42"/>
      <c r="L1897" s="42"/>
      <c r="M1897" s="43"/>
      <c r="N1897" s="44"/>
      <c r="O1897" s="44"/>
      <c r="P1897" s="41"/>
      <c r="Q1897" s="44"/>
      <c r="R1897" s="44"/>
      <c r="S1897" s="44"/>
      <c r="T1897" s="41"/>
      <c r="U1897" s="42"/>
      <c r="V1897" s="43"/>
      <c r="W1897" s="41"/>
      <c r="X1897" s="42"/>
      <c r="Y1897" s="43"/>
      <c r="Z1897" s="41"/>
      <c r="AA1897" s="44"/>
      <c r="AB1897" s="44"/>
      <c r="AC1897" s="43"/>
    </row>
    <row r="1898" spans="1:29" x14ac:dyDescent="0.15">
      <c r="A1898" s="24" t="s">
        <v>541</v>
      </c>
      <c r="B1898" s="24" t="s">
        <v>541</v>
      </c>
      <c r="C1898" s="30" t="s">
        <v>542</v>
      </c>
      <c r="D1898" s="40"/>
      <c r="E1898" s="41"/>
      <c r="F1898" s="42"/>
      <c r="G1898" s="43"/>
      <c r="H1898" s="41"/>
      <c r="I1898" s="42"/>
      <c r="J1898" s="42"/>
      <c r="K1898" s="42"/>
      <c r="L1898" s="42"/>
      <c r="M1898" s="43"/>
      <c r="N1898" s="44"/>
      <c r="O1898" s="44"/>
      <c r="P1898" s="41"/>
      <c r="Q1898" s="44"/>
      <c r="R1898" s="44"/>
      <c r="S1898" s="44"/>
      <c r="T1898" s="41"/>
      <c r="U1898" s="42"/>
      <c r="V1898" s="43"/>
      <c r="W1898" s="41"/>
      <c r="X1898" s="42"/>
      <c r="Y1898" s="43"/>
      <c r="Z1898" s="41"/>
      <c r="AA1898" s="44"/>
      <c r="AB1898" s="44"/>
      <c r="AC1898" s="43"/>
    </row>
    <row r="1899" spans="1:29" x14ac:dyDescent="0.15">
      <c r="A1899" s="24"/>
      <c r="B1899" s="24"/>
      <c r="C1899" s="29" t="s">
        <v>546</v>
      </c>
      <c r="D1899" s="40">
        <v>6.6746999999999996</v>
      </c>
      <c r="E1899" s="41">
        <v>1.4807999999999999</v>
      </c>
      <c r="F1899" s="42">
        <v>6.5577999999999994</v>
      </c>
      <c r="G1899" s="43">
        <v>7.8573000000000004</v>
      </c>
      <c r="H1899" s="41">
        <v>8.5</v>
      </c>
      <c r="I1899" s="42">
        <v>11.5</v>
      </c>
      <c r="J1899" s="42">
        <v>2.25</v>
      </c>
      <c r="K1899" s="42">
        <v>1.5</v>
      </c>
      <c r="L1899" s="42">
        <v>2.5</v>
      </c>
      <c r="M1899" s="43">
        <v>0.75</v>
      </c>
      <c r="N1899" s="44">
        <v>7.4716000000000005</v>
      </c>
      <c r="O1899" s="44">
        <v>5.8888999999999996</v>
      </c>
      <c r="P1899" s="41">
        <v>6.3049999999999997</v>
      </c>
      <c r="Q1899" s="44">
        <v>4.9947999999999997</v>
      </c>
      <c r="R1899" s="44">
        <v>10.6006</v>
      </c>
      <c r="S1899" s="44">
        <v>5.0060000000000002</v>
      </c>
      <c r="T1899" s="41">
        <v>0.8165</v>
      </c>
      <c r="U1899" s="42">
        <v>3.5468000000000002</v>
      </c>
      <c r="V1899" s="43">
        <v>25.542900000000003</v>
      </c>
      <c r="W1899" s="41">
        <v>28.858499999999999</v>
      </c>
      <c r="X1899" s="42">
        <v>0</v>
      </c>
      <c r="Y1899" s="43">
        <v>0</v>
      </c>
      <c r="Z1899" s="41">
        <v>4.4745999999999997</v>
      </c>
      <c r="AA1899" s="44">
        <v>5.1749000000000001</v>
      </c>
      <c r="AB1899" s="44">
        <v>6.8053999999999997</v>
      </c>
      <c r="AC1899" s="43">
        <v>6.4698000000000002</v>
      </c>
    </row>
    <row r="1900" spans="1:29" x14ac:dyDescent="0.15">
      <c r="A1900" s="24"/>
      <c r="B1900" s="24"/>
      <c r="C1900" s="29" t="s">
        <v>547</v>
      </c>
      <c r="D1900" s="40">
        <v>16.454499999999999</v>
      </c>
      <c r="E1900" s="41">
        <v>6.3026</v>
      </c>
      <c r="F1900" s="42">
        <v>16.8475</v>
      </c>
      <c r="G1900" s="43">
        <v>18.565300000000001</v>
      </c>
      <c r="H1900" s="41">
        <v>20.5</v>
      </c>
      <c r="I1900" s="42">
        <v>18</v>
      </c>
      <c r="J1900" s="42">
        <v>15.5</v>
      </c>
      <c r="K1900" s="42">
        <v>10.75</v>
      </c>
      <c r="L1900" s="42">
        <v>12.5</v>
      </c>
      <c r="M1900" s="43">
        <v>5</v>
      </c>
      <c r="N1900" s="44">
        <v>17.474400000000003</v>
      </c>
      <c r="O1900" s="44">
        <v>15.448700000000001</v>
      </c>
      <c r="P1900" s="41">
        <v>19.572700000000001</v>
      </c>
      <c r="Q1900" s="44">
        <v>18.7196</v>
      </c>
      <c r="R1900" s="44">
        <v>15.9892</v>
      </c>
      <c r="S1900" s="44">
        <v>10.7936</v>
      </c>
      <c r="T1900" s="41">
        <v>5.8921999999999999</v>
      </c>
      <c r="U1900" s="42">
        <v>21.360599999999998</v>
      </c>
      <c r="V1900" s="43">
        <v>38.8369</v>
      </c>
      <c r="W1900" s="41">
        <v>71.141500000000008</v>
      </c>
      <c r="X1900" s="42">
        <v>0</v>
      </c>
      <c r="Y1900" s="43">
        <v>0</v>
      </c>
      <c r="Z1900" s="41">
        <v>15.424200000000001</v>
      </c>
      <c r="AA1900" s="44">
        <v>14.357699999999999</v>
      </c>
      <c r="AB1900" s="44">
        <v>16.3188</v>
      </c>
      <c r="AC1900" s="43">
        <v>16.897099999999998</v>
      </c>
    </row>
    <row r="1901" spans="1:29" x14ac:dyDescent="0.15">
      <c r="A1901" s="24"/>
      <c r="B1901" s="24"/>
      <c r="C1901" s="29" t="s">
        <v>548</v>
      </c>
      <c r="D1901" s="40">
        <v>15.1187</v>
      </c>
      <c r="E1901" s="41">
        <v>8.948599999999999</v>
      </c>
      <c r="F1901" s="42">
        <v>14.250599999999999</v>
      </c>
      <c r="G1901" s="43">
        <v>17.1279</v>
      </c>
      <c r="H1901" s="41">
        <v>16.75</v>
      </c>
      <c r="I1901" s="42">
        <v>14.249999999999998</v>
      </c>
      <c r="J1901" s="42">
        <v>16.5</v>
      </c>
      <c r="K1901" s="42">
        <v>13.25</v>
      </c>
      <c r="L1901" s="42">
        <v>13.25</v>
      </c>
      <c r="M1901" s="43">
        <v>14.499999999999998</v>
      </c>
      <c r="N1901" s="44">
        <v>15.486600000000001</v>
      </c>
      <c r="O1901" s="44">
        <v>14.7559</v>
      </c>
      <c r="P1901" s="41">
        <v>20.447100000000002</v>
      </c>
      <c r="Q1901" s="44">
        <v>16.105399999999999</v>
      </c>
      <c r="R1901" s="44">
        <v>12.670699999999998</v>
      </c>
      <c r="S1901" s="44">
        <v>10.904400000000001</v>
      </c>
      <c r="T1901" s="41">
        <v>10.203800000000001</v>
      </c>
      <c r="U1901" s="42">
        <v>27.494499999999999</v>
      </c>
      <c r="V1901" s="43">
        <v>14.4091</v>
      </c>
      <c r="W1901" s="41">
        <v>0</v>
      </c>
      <c r="X1901" s="42">
        <v>41.081499999999998</v>
      </c>
      <c r="Y1901" s="43">
        <v>0</v>
      </c>
      <c r="Z1901" s="41">
        <v>18.9072</v>
      </c>
      <c r="AA1901" s="44">
        <v>16.020499999999998</v>
      </c>
      <c r="AB1901" s="44">
        <v>19.796500000000002</v>
      </c>
      <c r="AC1901" s="43">
        <v>20.361999999999998</v>
      </c>
    </row>
    <row r="1902" spans="1:29" x14ac:dyDescent="0.15">
      <c r="A1902" s="24"/>
      <c r="B1902" s="24"/>
      <c r="C1902" s="29" t="s">
        <v>549</v>
      </c>
      <c r="D1902" s="40">
        <v>21.683</v>
      </c>
      <c r="E1902" s="41">
        <v>22.2164</v>
      </c>
      <c r="F1902" s="42">
        <v>24.281300000000002</v>
      </c>
      <c r="G1902" s="43">
        <v>19.523900000000001</v>
      </c>
      <c r="H1902" s="41">
        <v>23.25</v>
      </c>
      <c r="I1902" s="42">
        <v>17.75</v>
      </c>
      <c r="J1902" s="42">
        <v>20.75</v>
      </c>
      <c r="K1902" s="42">
        <v>24.75</v>
      </c>
      <c r="L1902" s="42">
        <v>24</v>
      </c>
      <c r="M1902" s="43">
        <v>25.25</v>
      </c>
      <c r="N1902" s="44">
        <v>21.415799999999997</v>
      </c>
      <c r="O1902" s="44">
        <v>21.9466</v>
      </c>
      <c r="P1902" s="41">
        <v>21.5442</v>
      </c>
      <c r="Q1902" s="44">
        <v>19.952400000000001</v>
      </c>
      <c r="R1902" s="44">
        <v>22.1374</v>
      </c>
      <c r="S1902" s="44">
        <v>23.217299999999998</v>
      </c>
      <c r="T1902" s="41">
        <v>24.0365</v>
      </c>
      <c r="U1902" s="42">
        <v>24.120899999999999</v>
      </c>
      <c r="V1902" s="43">
        <v>12.886900000000001</v>
      </c>
      <c r="W1902" s="41">
        <v>0</v>
      </c>
      <c r="X1902" s="42">
        <v>58.918499999999995</v>
      </c>
      <c r="Y1902" s="43">
        <v>0</v>
      </c>
      <c r="Z1902" s="41">
        <v>17.9312</v>
      </c>
      <c r="AA1902" s="44">
        <v>21.2575</v>
      </c>
      <c r="AB1902" s="44">
        <v>21.111799999999999</v>
      </c>
      <c r="AC1902" s="43">
        <v>16.913499999999999</v>
      </c>
    </row>
    <row r="1903" spans="1:29" x14ac:dyDescent="0.15">
      <c r="A1903" s="25"/>
      <c r="C1903" s="29" t="s">
        <v>550</v>
      </c>
      <c r="D1903" s="40">
        <v>19.6236</v>
      </c>
      <c r="E1903" s="41">
        <v>26.225300000000001</v>
      </c>
      <c r="F1903" s="42">
        <v>18.497</v>
      </c>
      <c r="G1903" s="43">
        <v>19.186700000000002</v>
      </c>
      <c r="H1903" s="41">
        <v>16.25</v>
      </c>
      <c r="I1903" s="42">
        <v>18.5</v>
      </c>
      <c r="J1903" s="42">
        <v>19.75</v>
      </c>
      <c r="K1903" s="42">
        <v>23.5</v>
      </c>
      <c r="L1903" s="42">
        <v>25.75</v>
      </c>
      <c r="M1903" s="43">
        <v>24.5</v>
      </c>
      <c r="N1903" s="44">
        <v>18.181000000000001</v>
      </c>
      <c r="O1903" s="44">
        <v>21.046100000000003</v>
      </c>
      <c r="P1903" s="41">
        <v>16.5717</v>
      </c>
      <c r="Q1903" s="44">
        <v>20.370799999999999</v>
      </c>
      <c r="R1903" s="44">
        <v>17.4818</v>
      </c>
      <c r="S1903" s="44">
        <v>24.5579</v>
      </c>
      <c r="T1903" s="41">
        <v>26.6694</v>
      </c>
      <c r="U1903" s="42">
        <v>15.677900000000001</v>
      </c>
      <c r="V1903" s="43">
        <v>5.5484</v>
      </c>
      <c r="W1903" s="41">
        <v>0</v>
      </c>
      <c r="X1903" s="42">
        <v>0</v>
      </c>
      <c r="Y1903" s="43">
        <v>49.453299999999999</v>
      </c>
      <c r="Z1903" s="41">
        <v>21.935300000000002</v>
      </c>
      <c r="AA1903" s="44">
        <v>20.590199999999999</v>
      </c>
      <c r="AB1903" s="44">
        <v>17.897300000000001</v>
      </c>
      <c r="AC1903" s="43">
        <v>21.3782</v>
      </c>
    </row>
    <row r="1904" spans="1:29" x14ac:dyDescent="0.15">
      <c r="A1904" s="25"/>
      <c r="C1904" s="29" t="s">
        <v>551</v>
      </c>
      <c r="D1904" s="40">
        <v>17.944800000000001</v>
      </c>
      <c r="E1904" s="41">
        <v>29.6877</v>
      </c>
      <c r="F1904" s="42">
        <v>17.586099999999998</v>
      </c>
      <c r="G1904" s="43">
        <v>15.3942</v>
      </c>
      <c r="H1904" s="41">
        <v>13.750000000000002</v>
      </c>
      <c r="I1904" s="42">
        <v>16.75</v>
      </c>
      <c r="J1904" s="42">
        <v>20.75</v>
      </c>
      <c r="K1904" s="42">
        <v>24</v>
      </c>
      <c r="L1904" s="42">
        <v>19.5</v>
      </c>
      <c r="M1904" s="43">
        <v>27.500000000000004</v>
      </c>
      <c r="N1904" s="44">
        <v>17.147200000000002</v>
      </c>
      <c r="O1904" s="44">
        <v>18.731300000000001</v>
      </c>
      <c r="P1904" s="41">
        <v>13.8925</v>
      </c>
      <c r="Q1904" s="44">
        <v>16.983599999999999</v>
      </c>
      <c r="R1904" s="44">
        <v>20.208000000000002</v>
      </c>
      <c r="S1904" s="44">
        <v>21.086099999999998</v>
      </c>
      <c r="T1904" s="41">
        <v>28.635100000000001</v>
      </c>
      <c r="U1904" s="42">
        <v>7.2252000000000001</v>
      </c>
      <c r="V1904" s="43">
        <v>1.7756999999999998</v>
      </c>
      <c r="W1904" s="41">
        <v>0</v>
      </c>
      <c r="X1904" s="42">
        <v>0</v>
      </c>
      <c r="Y1904" s="43">
        <v>45.2226</v>
      </c>
      <c r="Z1904" s="41">
        <v>20.415500000000002</v>
      </c>
      <c r="AA1904" s="44">
        <v>21.207000000000001</v>
      </c>
      <c r="AB1904" s="44">
        <v>17.080500000000001</v>
      </c>
      <c r="AC1904" s="43">
        <v>13.9473</v>
      </c>
    </row>
    <row r="1905" spans="1:29" x14ac:dyDescent="0.15">
      <c r="A1905" s="25"/>
      <c r="C1905" s="29" t="s">
        <v>552</v>
      </c>
      <c r="D1905" s="90">
        <v>2.1126999999999998</v>
      </c>
      <c r="E1905" s="41">
        <v>5.1387</v>
      </c>
      <c r="F1905" s="42">
        <v>1.5207999999999999</v>
      </c>
      <c r="G1905" s="43">
        <v>1.9234999999999998</v>
      </c>
      <c r="H1905" s="41">
        <v>0.5</v>
      </c>
      <c r="I1905" s="42">
        <v>2.75</v>
      </c>
      <c r="J1905" s="42">
        <v>4.25</v>
      </c>
      <c r="K1905" s="42">
        <v>2</v>
      </c>
      <c r="L1905" s="42">
        <v>2.25</v>
      </c>
      <c r="M1905" s="43">
        <v>2.5</v>
      </c>
      <c r="N1905" s="44">
        <v>2.5399000000000003</v>
      </c>
      <c r="O1905" s="44">
        <v>1.6913999999999998</v>
      </c>
      <c r="P1905" s="41">
        <v>1.3792</v>
      </c>
      <c r="Q1905" s="44">
        <v>2.3039000000000001</v>
      </c>
      <c r="R1905" s="44">
        <v>0.59829999999999994</v>
      </c>
      <c r="S1905" s="44">
        <v>4.4345999999999997</v>
      </c>
      <c r="T1905" s="41">
        <v>3.5672000000000001</v>
      </c>
      <c r="U1905" s="42">
        <v>0.57419999999999993</v>
      </c>
      <c r="V1905" s="43">
        <v>0</v>
      </c>
      <c r="W1905" s="41">
        <v>0</v>
      </c>
      <c r="X1905" s="42">
        <v>0</v>
      </c>
      <c r="Y1905" s="43">
        <v>5.3241999999999994</v>
      </c>
      <c r="Z1905" s="41">
        <v>0.73809999999999998</v>
      </c>
      <c r="AA1905" s="44">
        <v>1.3923000000000001</v>
      </c>
      <c r="AB1905" s="44">
        <v>0.81920000000000004</v>
      </c>
      <c r="AC1905" s="43">
        <v>0.45979999999999999</v>
      </c>
    </row>
    <row r="1906" spans="1:29" s="78" customFormat="1" ht="15" thickBot="1" x14ac:dyDescent="0.2">
      <c r="A1906" s="92"/>
      <c r="B1906" s="92"/>
      <c r="C1906" s="91" t="s">
        <v>859</v>
      </c>
      <c r="D1906" s="93">
        <v>0.38800000000000001</v>
      </c>
      <c r="E1906" s="94">
        <v>0</v>
      </c>
      <c r="F1906" s="95">
        <v>0.45900000000000002</v>
      </c>
      <c r="G1906" s="96">
        <v>0.42119999999999996</v>
      </c>
      <c r="H1906" s="94">
        <v>0.5</v>
      </c>
      <c r="I1906" s="95">
        <v>0.5</v>
      </c>
      <c r="J1906" s="95">
        <v>0.25</v>
      </c>
      <c r="K1906" s="95">
        <v>0.25</v>
      </c>
      <c r="L1906" s="95">
        <v>0.25</v>
      </c>
      <c r="M1906" s="96">
        <v>0</v>
      </c>
      <c r="N1906" s="95">
        <v>0.28349999999999997</v>
      </c>
      <c r="O1906" s="95">
        <v>0.49109999999999998</v>
      </c>
      <c r="P1906" s="94">
        <v>0.28760000000000002</v>
      </c>
      <c r="Q1906" s="95">
        <v>0.56940000000000002</v>
      </c>
      <c r="R1906" s="95">
        <v>0.31409999999999999</v>
      </c>
      <c r="S1906" s="95">
        <v>0</v>
      </c>
      <c r="T1906" s="94">
        <v>0.17949999999999999</v>
      </c>
      <c r="U1906" s="95">
        <v>0</v>
      </c>
      <c r="V1906" s="96">
        <v>1.0002</v>
      </c>
      <c r="W1906" s="94">
        <v>0</v>
      </c>
      <c r="X1906" s="95">
        <v>0</v>
      </c>
      <c r="Y1906" s="96">
        <v>0</v>
      </c>
      <c r="Z1906" s="94">
        <v>0.1739</v>
      </c>
      <c r="AA1906" s="95">
        <v>0</v>
      </c>
      <c r="AB1906" s="95">
        <v>0.1706</v>
      </c>
      <c r="AC1906" s="96">
        <v>3.5722</v>
      </c>
    </row>
  </sheetData>
  <mergeCells count="7">
    <mergeCell ref="N2:O2"/>
    <mergeCell ref="A3:A4"/>
    <mergeCell ref="B3:B4"/>
    <mergeCell ref="AC1828:AC1829"/>
    <mergeCell ref="AB1828:AB1829"/>
    <mergeCell ref="Z1828:Z1829"/>
    <mergeCell ref="AA1828:AA1829"/>
  </mergeCells>
  <conditionalFormatting sqref="Z1146:AC1147 Z1160:AC1161 Z261:AC262 Z281:AC282 Z291:AC292 Z271:AC272 Z302:AC302 Z1240:AC1241 Z1245:AC1246 Z1210:AC1210 Z1236:AC1236 Z1254:AC1255 Z1263:AC1264 Z1272:AC1273 Z1281:AC1282 Z1290:AC1291 Z1299:AC1300 Z1313:AC1314 Z1324:AC1325 Z1449:AC1450 Z1458:AC1459 Z1468:AC1468 Z1476:AC1477 Z1485:AC1492 Z1494:AC1495 Z1512:AC1513 Z1521:AC1522 Z1530:AC1531 Z1539:AC1540 Z1548:AC1549 Z1557:AC1558 Z1566:AC1567 Z1575:AC1576 Z1584:AC1585 Z1593:AC1594 Z1602:AC1603 Z1611:AC1612 Z1620:AC1621 Z1629:AC1630 Z1639:AC1639 Z1503:AC1504 Z1647:AC1648 Z1656:AC1657 Z1665:AC1666 Z1674:AC1675 Z1683:AC1684 Z1692:AC1693 Z1710:AC1711 Z1719:AC1720 Z1728:AC1729 Z1737:AC1738 Z1746:AC1747 Z1755:AC1756 Z1764:AC1765 Z1701:AC1702 Z1775:AC1776 Z1786:AC1787 Z1230:AC1231 Z1223:AC1224 AC1218:AC1222 Z1329:AB1330 Z1334:AB1335 Z1339:AB1340 Z1344:AB1345 Z1349:AB1350 Z1354:AB1355 Z1359:AB1360 Z1364:AB1365 Z1369:AC1370 Z1374:AC1375 Z1379:AC1380 Z1384:AC1385 Z1389:AC1390 Z1394:AC1395 Z1399:AC1400 Z1404:AC1405 Z1409:AC1410 Z1414:AC1415 Z1419:AC1420 Z1424:AC1425 Z1429:AC1430 Z1434:AC1435 Z1440:AC1441 Z1825:AC1828 Z1216:AC1217 Z1797:AC1821 Z1843:AC1844 Z1830:AC1836 Z1848:AC1849 AC1906 AC1887:AC1891">
    <cfRule type="cellIs" dxfId="776" priority="1051" operator="lessThan">
      <formula>$D261-5</formula>
    </cfRule>
  </conditionalFormatting>
  <conditionalFormatting sqref="E587:Y592 E558:Y565 E567:Y574 E576:Y583 E585:Y585 E603:Y611 E613:Y621 E594:Y601 E623:Y631 E633:Y641 E643:Y651 E653:Y661 E663:Y671 E673:Y681 E683:Y691 E693:Y701 E703:Y711 E713:Y721 E723:Y730 AA596:AC601 E732:Y739 E759:Y766 E768:Y775 E777:Y794 E751:Y757 E796:Y797 E810:Y822 E824:Y836 E838:Y850 E852:Y864 E866:Y878 F798:Y808 E917:Y917 E918:H918 J918:Y918 E919:G927 E929:Y1003 E1005:Y1017 E1019:Y1031 E1033:Y1045 E1047:Y1059 E1061:Y1073 E1075:Y1087 E1089:Y1098 E1100:Y1107 E1109:Y1116 E1118:Y1130 E1132:Y1144 N919:Y927 E1494:Y1501 E1512:Y1513 E1521:Y1522 E1530:Y1531 E1539:Y1540 E1548:Y1549 E1557:Y1558 E1566:Y1567 E1503:Y1510 E1797:Y1807 AC1892:AC1905 E1894:AB1905 E880:Y915">
    <cfRule type="cellIs" dxfId="775" priority="981" operator="greaterThan">
      <formula>$D558+5</formula>
    </cfRule>
    <cfRule type="cellIs" dxfId="774" priority="982" operator="lessThan">
      <formula>$D558-5</formula>
    </cfRule>
  </conditionalFormatting>
  <conditionalFormatting sqref="E473:Y473 E1822:Y1822">
    <cfRule type="cellIs" dxfId="773" priority="879" operator="greaterThan">
      <formula>$D473+5</formula>
    </cfRule>
    <cfRule type="cellIs" dxfId="772" priority="880" operator="lessThan">
      <formula>$D473-5</formula>
    </cfRule>
  </conditionalFormatting>
  <conditionalFormatting sqref="E543:Y543 E1893:Y1893">
    <cfRule type="cellIs" dxfId="771" priority="869" operator="greaterThan">
      <formula>$D543+5</formula>
    </cfRule>
    <cfRule type="cellIs" dxfId="770" priority="870" operator="lessThan">
      <formula>$D543-5</formula>
    </cfRule>
  </conditionalFormatting>
  <conditionalFormatting sqref="E221:Y221">
    <cfRule type="cellIs" dxfId="769" priority="927" operator="greaterThan">
      <formula>$D221+5</formula>
    </cfRule>
    <cfRule type="cellIs" dxfId="768" priority="928" operator="lessThan">
      <formula>$D221-5</formula>
    </cfRule>
  </conditionalFormatting>
  <conditionalFormatting sqref="E232:Y232">
    <cfRule type="cellIs" dxfId="767" priority="925" operator="greaterThan">
      <formula>$D232+5</formula>
    </cfRule>
    <cfRule type="cellIs" dxfId="766" priority="926" operator="lessThan">
      <formula>$D232-5</formula>
    </cfRule>
  </conditionalFormatting>
  <conditionalFormatting sqref="E1145:Y1145">
    <cfRule type="cellIs" dxfId="765" priority="919" operator="greaterThan">
      <formula>$D1145+5</formula>
    </cfRule>
    <cfRule type="cellIs" dxfId="764" priority="920" operator="lessThan">
      <formula>$D1145-5</formula>
    </cfRule>
  </conditionalFormatting>
  <conditionalFormatting sqref="E1148:Y1158">
    <cfRule type="cellIs" dxfId="763" priority="917" operator="greaterThan">
      <formula>$D1148+5</formula>
    </cfRule>
    <cfRule type="cellIs" dxfId="762" priority="918" operator="lessThan">
      <formula>$D1148-5</formula>
    </cfRule>
  </conditionalFormatting>
  <conditionalFormatting sqref="E222:Y231 E1575:Y1576 E233:Y245 E1584:Y1585 E1146:Y1147 E1160:Y1252 E247:Y269 E1602:Y1603 E281:Y287 E1630:Y1630 E291:Y299 E1641:Y1645 E7:Y219 E1347:Y1447 E271:Y277 E1620:Y1621 E301:Y309 E1656:Y1657 E311:Y319 E1665:Y1666 E321:Y329 E1674:Y1675 E331:Y343 E1683:Y1684 E359:Y370 E1710:Y1711 E373:Y384 E1728:Y1729 E387:Y399 E1737:Y1738 E345:Y357 E1695:Y1699 E401:Y458 E1755:Y1756 E460:Y472 E1809:Y1821 E474:Y486 E1823:Y1836 E488:Y500 E1838:Y1850 E502:Y514 E1852:Y1864 E516:Y528 E1866:Y1878 E530:Y542 E1880:Y1892 E544:Y556 E1254:Y1261 E1263:Y1270 E1272:Y1279 E1281:Y1288 E1290:Y1297 E1299:Y1311 E1313:Y1345 E1449:Y1456 E1458:Y1459 E1468:Y1468 E1476:Y1477 E1485:Y1492 E1593:Y1594 E1611:Y1612 E1647:Y1648 E1692:Y1693 E1719:Y1720 E1746:Y1747 E1764:Y1773 E1701:Y1702 E1775:Y1784 E1786:Y1795">
    <cfRule type="cellIs" dxfId="761" priority="929" operator="greaterThan">
      <formula>$D7+5</formula>
    </cfRule>
    <cfRule type="cellIs" dxfId="760" priority="930" operator="lessThan">
      <formula>$D7-5</formula>
    </cfRule>
  </conditionalFormatting>
  <conditionalFormatting sqref="E220:Y220">
    <cfRule type="cellIs" dxfId="759" priority="923" operator="greaterThan">
      <formula>$D220+5</formula>
    </cfRule>
    <cfRule type="cellIs" dxfId="758" priority="924" operator="lessThan">
      <formula>$D220-5</formula>
    </cfRule>
  </conditionalFormatting>
  <conditionalFormatting sqref="E246:Y246">
    <cfRule type="cellIs" dxfId="757" priority="921" operator="greaterThan">
      <formula>$D246+5</formula>
    </cfRule>
    <cfRule type="cellIs" dxfId="756" priority="922" operator="lessThan">
      <formula>$D246-5</formula>
    </cfRule>
  </conditionalFormatting>
  <conditionalFormatting sqref="E1159:Y1159">
    <cfRule type="cellIs" dxfId="755" priority="915" operator="greaterThan">
      <formula>$D1159+5</formula>
    </cfRule>
    <cfRule type="cellIs" dxfId="754" priority="916" operator="lessThan">
      <formula>$D1159-5</formula>
    </cfRule>
  </conditionalFormatting>
  <conditionalFormatting sqref="E278:Y279">
    <cfRule type="cellIs" dxfId="753" priority="913" operator="greaterThan">
      <formula>$D278+5</formula>
    </cfRule>
    <cfRule type="cellIs" dxfId="752" priority="914" operator="lessThan">
      <formula>$D278-5</formula>
    </cfRule>
  </conditionalFormatting>
  <conditionalFormatting sqref="E288:Y289 E1639:Y1639">
    <cfRule type="cellIs" dxfId="751" priority="911" operator="greaterThan">
      <formula>$D288+5</formula>
    </cfRule>
    <cfRule type="cellIs" dxfId="750" priority="912" operator="lessThan">
      <formula>$D288-5</formula>
    </cfRule>
  </conditionalFormatting>
  <conditionalFormatting sqref="E270:Y270">
    <cfRule type="cellIs" dxfId="749" priority="909" operator="greaterThan">
      <formula>$D270+5</formula>
    </cfRule>
    <cfRule type="cellIs" dxfId="748" priority="910" operator="lessThan">
      <formula>$D270-5</formula>
    </cfRule>
  </conditionalFormatting>
  <conditionalFormatting sqref="E280:Y280 E1629:Y1629">
    <cfRule type="cellIs" dxfId="747" priority="907" operator="greaterThan">
      <formula>$D280+5</formula>
    </cfRule>
    <cfRule type="cellIs" dxfId="746" priority="908" operator="lessThan">
      <formula>$D280-5</formula>
    </cfRule>
  </conditionalFormatting>
  <conditionalFormatting sqref="E290:Y290 E1640:Y1640">
    <cfRule type="cellIs" dxfId="745" priority="905" operator="greaterThan">
      <formula>$D290+5</formula>
    </cfRule>
    <cfRule type="cellIs" dxfId="744" priority="906" operator="lessThan">
      <formula>$D290-5</formula>
    </cfRule>
  </conditionalFormatting>
  <conditionalFormatting sqref="E300:Y300">
    <cfRule type="cellIs" dxfId="743" priority="903" operator="greaterThan">
      <formula>$D300+5</formula>
    </cfRule>
    <cfRule type="cellIs" dxfId="742" priority="904" operator="lessThan">
      <formula>$D300-5</formula>
    </cfRule>
  </conditionalFormatting>
  <conditionalFormatting sqref="E310:Y310">
    <cfRule type="cellIs" dxfId="741" priority="901" operator="greaterThan">
      <formula>$D310+5</formula>
    </cfRule>
    <cfRule type="cellIs" dxfId="740" priority="902" operator="lessThan">
      <formula>$D310-5</formula>
    </cfRule>
  </conditionalFormatting>
  <conditionalFormatting sqref="E320:Y320">
    <cfRule type="cellIs" dxfId="739" priority="899" operator="greaterThan">
      <formula>$D320+5</formula>
    </cfRule>
    <cfRule type="cellIs" dxfId="738" priority="900" operator="lessThan">
      <formula>$D320-5</formula>
    </cfRule>
  </conditionalFormatting>
  <conditionalFormatting sqref="E330:Y330">
    <cfRule type="cellIs" dxfId="737" priority="897" operator="greaterThan">
      <formula>$D330+5</formula>
    </cfRule>
    <cfRule type="cellIs" dxfId="736" priority="898" operator="lessThan">
      <formula>$D330-5</formula>
    </cfRule>
  </conditionalFormatting>
  <conditionalFormatting sqref="E344:Y344 E1694:Y1694">
    <cfRule type="cellIs" dxfId="735" priority="895" operator="greaterThan">
      <formula>$D344+5</formula>
    </cfRule>
    <cfRule type="cellIs" dxfId="734" priority="896" operator="lessThan">
      <formula>$D344-5</formula>
    </cfRule>
  </conditionalFormatting>
  <conditionalFormatting sqref="E358:Y358">
    <cfRule type="cellIs" dxfId="733" priority="893" operator="greaterThan">
      <formula>$D358+5</formula>
    </cfRule>
    <cfRule type="cellIs" dxfId="732" priority="894" operator="lessThan">
      <formula>$D358-5</formula>
    </cfRule>
  </conditionalFormatting>
  <conditionalFormatting sqref="E372:Y372">
    <cfRule type="cellIs" dxfId="731" priority="891" operator="greaterThan">
      <formula>$D372+5</formula>
    </cfRule>
    <cfRule type="cellIs" dxfId="730" priority="892" operator="lessThan">
      <formula>$D372-5</formula>
    </cfRule>
  </conditionalFormatting>
  <conditionalFormatting sqref="E386:Y386">
    <cfRule type="cellIs" dxfId="729" priority="889" operator="greaterThan">
      <formula>$D386+5</formula>
    </cfRule>
    <cfRule type="cellIs" dxfId="728" priority="890" operator="lessThan">
      <formula>$D386-5</formula>
    </cfRule>
  </conditionalFormatting>
  <conditionalFormatting sqref="E371:Y371">
    <cfRule type="cellIs" dxfId="727" priority="887" operator="greaterThan">
      <formula>$D371+5</formula>
    </cfRule>
    <cfRule type="cellIs" dxfId="726" priority="888" operator="lessThan">
      <formula>$D371-5</formula>
    </cfRule>
  </conditionalFormatting>
  <conditionalFormatting sqref="E385:Y385">
    <cfRule type="cellIs" dxfId="725" priority="885" operator="greaterThan">
      <formula>$D385+5</formula>
    </cfRule>
    <cfRule type="cellIs" dxfId="724" priority="886" operator="lessThan">
      <formula>$D385-5</formula>
    </cfRule>
  </conditionalFormatting>
  <conditionalFormatting sqref="E400:Y400">
    <cfRule type="cellIs" dxfId="723" priority="883" operator="greaterThan">
      <formula>$D400+5</formula>
    </cfRule>
    <cfRule type="cellIs" dxfId="722" priority="884" operator="lessThan">
      <formula>$D400-5</formula>
    </cfRule>
  </conditionalFormatting>
  <conditionalFormatting sqref="E459:Y459 E1808:Y1808">
    <cfRule type="cellIs" dxfId="721" priority="881" operator="greaterThan">
      <formula>$D459+5</formula>
    </cfRule>
    <cfRule type="cellIs" dxfId="720" priority="882" operator="lessThan">
      <formula>$D459-5</formula>
    </cfRule>
  </conditionalFormatting>
  <conditionalFormatting sqref="E487:Y487 E1837:Y1837">
    <cfRule type="cellIs" dxfId="719" priority="877" operator="greaterThan">
      <formula>$D487+5</formula>
    </cfRule>
    <cfRule type="cellIs" dxfId="718" priority="878" operator="lessThan">
      <formula>$D487-5</formula>
    </cfRule>
  </conditionalFormatting>
  <conditionalFormatting sqref="E501:Y501 E1851:Y1851">
    <cfRule type="cellIs" dxfId="717" priority="875" operator="greaterThan">
      <formula>$D501+5</formula>
    </cfRule>
    <cfRule type="cellIs" dxfId="716" priority="876" operator="lessThan">
      <formula>$D501-5</formula>
    </cfRule>
  </conditionalFormatting>
  <conditionalFormatting sqref="E515:Y515 E1865:Y1865">
    <cfRule type="cellIs" dxfId="715" priority="873" operator="greaterThan">
      <formula>$D515+5</formula>
    </cfRule>
    <cfRule type="cellIs" dxfId="714" priority="874" operator="lessThan">
      <formula>$D515-5</formula>
    </cfRule>
  </conditionalFormatting>
  <conditionalFormatting sqref="E529:Y529 E1879:Y1879">
    <cfRule type="cellIs" dxfId="713" priority="871" operator="greaterThan">
      <formula>$D529+5</formula>
    </cfRule>
    <cfRule type="cellIs" dxfId="712" priority="872" operator="lessThan">
      <formula>$D529-5</formula>
    </cfRule>
  </conditionalFormatting>
  <conditionalFormatting sqref="E557:Y557 E1906:Y1906">
    <cfRule type="cellIs" dxfId="711" priority="867" operator="greaterThan">
      <formula>$D557+5</formula>
    </cfRule>
    <cfRule type="cellIs" dxfId="710" priority="868" operator="lessThan">
      <formula>$D557-5</formula>
    </cfRule>
  </conditionalFormatting>
  <conditionalFormatting sqref="Z173:AC178">
    <cfRule type="cellIs" dxfId="709" priority="863" operator="greaterThan">
      <formula>$D173+5</formula>
    </cfRule>
    <cfRule type="cellIs" dxfId="708" priority="864" operator="lessThan">
      <formula>$D173-5</formula>
    </cfRule>
  </conditionalFormatting>
  <conditionalFormatting sqref="Z182:AC191">
    <cfRule type="cellIs" dxfId="707" priority="861" operator="greaterThan">
      <formula>$D182+5</formula>
    </cfRule>
    <cfRule type="cellIs" dxfId="706" priority="862" operator="lessThan">
      <formula>$D182-5</formula>
    </cfRule>
  </conditionalFormatting>
  <conditionalFormatting sqref="Z301:AC301">
    <cfRule type="cellIs" dxfId="705" priority="860" operator="lessThan">
      <formula>$D301-5</formula>
    </cfRule>
  </conditionalFormatting>
  <conditionalFormatting sqref="Z312:AC312">
    <cfRule type="cellIs" dxfId="704" priority="859" operator="lessThan">
      <formula>$D312-5</formula>
    </cfRule>
  </conditionalFormatting>
  <conditionalFormatting sqref="Z311:AC311">
    <cfRule type="cellIs" dxfId="703" priority="858" operator="lessThan">
      <formula>$D311-5</formula>
    </cfRule>
  </conditionalFormatting>
  <conditionalFormatting sqref="Z322:AC322">
    <cfRule type="cellIs" dxfId="702" priority="857" operator="lessThan">
      <formula>$D322-5</formula>
    </cfRule>
  </conditionalFormatting>
  <conditionalFormatting sqref="Z321:AC321">
    <cfRule type="cellIs" dxfId="701" priority="856" operator="lessThan">
      <formula>$D321-5</formula>
    </cfRule>
  </conditionalFormatting>
  <conditionalFormatting sqref="Z332:AC332">
    <cfRule type="cellIs" dxfId="700" priority="855" operator="lessThan">
      <formula>$D332-5</formula>
    </cfRule>
  </conditionalFormatting>
  <conditionalFormatting sqref="Z331:AC331">
    <cfRule type="cellIs" dxfId="699" priority="854" operator="lessThan">
      <formula>$D331-5</formula>
    </cfRule>
  </conditionalFormatting>
  <conditionalFormatting sqref="Z346:AC346">
    <cfRule type="cellIs" dxfId="698" priority="853" operator="lessThan">
      <formula>$D346-5</formula>
    </cfRule>
  </conditionalFormatting>
  <conditionalFormatting sqref="Z345:AC345">
    <cfRule type="cellIs" dxfId="697" priority="852" operator="lessThan">
      <formula>$D345-5</formula>
    </cfRule>
  </conditionalFormatting>
  <conditionalFormatting sqref="Z360:AC360">
    <cfRule type="cellIs" dxfId="696" priority="850" operator="lessThan">
      <formula>$D360-5</formula>
    </cfRule>
  </conditionalFormatting>
  <conditionalFormatting sqref="Z359:AC359">
    <cfRule type="cellIs" dxfId="695" priority="849" operator="lessThan">
      <formula>$D359-5</formula>
    </cfRule>
  </conditionalFormatting>
  <conditionalFormatting sqref="Z374:AC374">
    <cfRule type="cellIs" dxfId="694" priority="848" operator="lessThan">
      <formula>$D374-5</formula>
    </cfRule>
  </conditionalFormatting>
  <conditionalFormatting sqref="Z373:AC373">
    <cfRule type="cellIs" dxfId="693" priority="847" operator="lessThan">
      <formula>$D373-5</formula>
    </cfRule>
  </conditionalFormatting>
  <conditionalFormatting sqref="Z388:AC388">
    <cfRule type="cellIs" dxfId="692" priority="846" operator="lessThan">
      <formula>$D388-5</formula>
    </cfRule>
  </conditionalFormatting>
  <conditionalFormatting sqref="Z387:AC387">
    <cfRule type="cellIs" dxfId="691" priority="845" operator="lessThan">
      <formula>$D387-5</formula>
    </cfRule>
  </conditionalFormatting>
  <conditionalFormatting sqref="Z402:AC402">
    <cfRule type="cellIs" dxfId="690" priority="844" operator="lessThan">
      <formula>$D402-5</formula>
    </cfRule>
  </conditionalFormatting>
  <conditionalFormatting sqref="Z401:AC401">
    <cfRule type="cellIs" dxfId="689" priority="843" operator="lessThan">
      <formula>$D401-5</formula>
    </cfRule>
  </conditionalFormatting>
  <conditionalFormatting sqref="Z403:Z405 AB403:AC405">
    <cfRule type="cellIs" dxfId="688" priority="841" operator="greaterThan">
      <formula>$D403+5</formula>
    </cfRule>
    <cfRule type="cellIs" dxfId="687" priority="842" operator="lessThan">
      <formula>$D403-5</formula>
    </cfRule>
  </conditionalFormatting>
  <conditionalFormatting sqref="Z408:Z410 AB408:AC410">
    <cfRule type="cellIs" dxfId="686" priority="839" operator="greaterThan">
      <formula>$D408+5</formula>
    </cfRule>
    <cfRule type="cellIs" dxfId="685" priority="840" operator="lessThan">
      <formula>$D408-5</formula>
    </cfRule>
  </conditionalFormatting>
  <conditionalFormatting sqref="Z413:Z415 AB413:AC415">
    <cfRule type="cellIs" dxfId="684" priority="837" operator="greaterThan">
      <formula>$D413+5</formula>
    </cfRule>
    <cfRule type="cellIs" dxfId="683" priority="838" operator="lessThan">
      <formula>$D413-5</formula>
    </cfRule>
  </conditionalFormatting>
  <conditionalFormatting sqref="Z418:Z420 AB418:AC420">
    <cfRule type="cellIs" dxfId="682" priority="835" operator="greaterThan">
      <formula>$D418+5</formula>
    </cfRule>
    <cfRule type="cellIs" dxfId="681" priority="836" operator="lessThan">
      <formula>$D418-5</formula>
    </cfRule>
  </conditionalFormatting>
  <conditionalFormatting sqref="Z423:Z425 AB423:AC425">
    <cfRule type="cellIs" dxfId="680" priority="833" operator="greaterThan">
      <formula>$D423+5</formula>
    </cfRule>
    <cfRule type="cellIs" dxfId="679" priority="834" operator="lessThan">
      <formula>$D423-5</formula>
    </cfRule>
  </conditionalFormatting>
  <conditionalFormatting sqref="Z428:Z430 AB428:AC430">
    <cfRule type="cellIs" dxfId="678" priority="831" operator="greaterThan">
      <formula>$D428+5</formula>
    </cfRule>
    <cfRule type="cellIs" dxfId="677" priority="832" operator="lessThan">
      <formula>$D428-5</formula>
    </cfRule>
  </conditionalFormatting>
  <conditionalFormatting sqref="Z433:Z435 AB433:AC435">
    <cfRule type="cellIs" dxfId="676" priority="829" operator="greaterThan">
      <formula>$D433+5</formula>
    </cfRule>
    <cfRule type="cellIs" dxfId="675" priority="830" operator="lessThan">
      <formula>$D433-5</formula>
    </cfRule>
  </conditionalFormatting>
  <conditionalFormatting sqref="AC438:AC440">
    <cfRule type="cellIs" dxfId="674" priority="827" operator="greaterThan">
      <formula>$D438+5</formula>
    </cfRule>
    <cfRule type="cellIs" dxfId="673" priority="828" operator="lessThan">
      <formula>$D438-5</formula>
    </cfRule>
  </conditionalFormatting>
  <conditionalFormatting sqref="AB443:AB445">
    <cfRule type="cellIs" dxfId="672" priority="825" operator="greaterThan">
      <formula>$D443+5</formula>
    </cfRule>
    <cfRule type="cellIs" dxfId="671" priority="826" operator="lessThan">
      <formula>$D443-5</formula>
    </cfRule>
  </conditionalFormatting>
  <conditionalFormatting sqref="Z460:AC460">
    <cfRule type="cellIs" dxfId="670" priority="824" operator="lessThan">
      <formula>$D460-5</formula>
    </cfRule>
  </conditionalFormatting>
  <conditionalFormatting sqref="Z474:AC474">
    <cfRule type="cellIs" dxfId="669" priority="823" operator="lessThan">
      <formula>$D474-5</formula>
    </cfRule>
  </conditionalFormatting>
  <conditionalFormatting sqref="Z488:AC488">
    <cfRule type="cellIs" dxfId="668" priority="822" operator="lessThan">
      <formula>$D488-5</formula>
    </cfRule>
  </conditionalFormatting>
  <conditionalFormatting sqref="Z502:AC502">
    <cfRule type="cellIs" dxfId="667" priority="821" operator="lessThan">
      <formula>$D502-5</formula>
    </cfRule>
  </conditionalFormatting>
  <conditionalFormatting sqref="Z516:AC516">
    <cfRule type="cellIs" dxfId="666" priority="820" operator="lessThan">
      <formula>$D516-5</formula>
    </cfRule>
  </conditionalFormatting>
  <conditionalFormatting sqref="Z530:AC530">
    <cfRule type="cellIs" dxfId="665" priority="819" operator="lessThan">
      <formula>$D530-5</formula>
    </cfRule>
  </conditionalFormatting>
  <conditionalFormatting sqref="Z544:AC544">
    <cfRule type="cellIs" dxfId="664" priority="818" operator="lessThan">
      <formula>$D544-5</formula>
    </cfRule>
  </conditionalFormatting>
  <conditionalFormatting sqref="Z558:AC558">
    <cfRule type="cellIs" dxfId="663" priority="817" operator="lessThan">
      <formula>$D558-5</formula>
    </cfRule>
  </conditionalFormatting>
  <conditionalFormatting sqref="E586:Y586">
    <cfRule type="cellIs" dxfId="662" priority="815" operator="greaterThan">
      <formula>$D586+5</formula>
    </cfRule>
    <cfRule type="cellIs" dxfId="661" priority="816" operator="lessThan">
      <formula>$D586-5</formula>
    </cfRule>
  </conditionalFormatting>
  <conditionalFormatting sqref="AC887">
    <cfRule type="cellIs" dxfId="660" priority="813" operator="greaterThan">
      <formula>$D887+5</formula>
    </cfRule>
    <cfRule type="cellIs" dxfId="659" priority="814" operator="lessThan">
      <formula>$D887-5</formula>
    </cfRule>
  </conditionalFormatting>
  <conditionalFormatting sqref="AC891">
    <cfRule type="cellIs" dxfId="658" priority="811" operator="greaterThan">
      <formula>$D891+5</formula>
    </cfRule>
    <cfRule type="cellIs" dxfId="657" priority="812" operator="lessThan">
      <formula>$D891-5</formula>
    </cfRule>
  </conditionalFormatting>
  <conditionalFormatting sqref="AC888">
    <cfRule type="cellIs" dxfId="656" priority="809" operator="greaterThan">
      <formula>$D888+5</formula>
    </cfRule>
    <cfRule type="cellIs" dxfId="655" priority="810" operator="lessThan">
      <formula>$D888-5</formula>
    </cfRule>
  </conditionalFormatting>
  <conditionalFormatting sqref="AC905:AC907">
    <cfRule type="cellIs" dxfId="654" priority="803" operator="greaterThan">
      <formula>$D905+5</formula>
    </cfRule>
    <cfRule type="cellIs" dxfId="653" priority="804" operator="lessThan">
      <formula>$D905-5</formula>
    </cfRule>
  </conditionalFormatting>
  <conditionalFormatting sqref="AA403:AA405">
    <cfRule type="cellIs" dxfId="652" priority="801" operator="greaterThan">
      <formula>$D403+5</formula>
    </cfRule>
    <cfRule type="cellIs" dxfId="651" priority="802" operator="lessThan">
      <formula>$D403-5</formula>
    </cfRule>
  </conditionalFormatting>
  <conditionalFormatting sqref="AA408:AA410">
    <cfRule type="cellIs" dxfId="650" priority="799" operator="greaterThan">
      <formula>$D408+5</formula>
    </cfRule>
    <cfRule type="cellIs" dxfId="649" priority="800" operator="lessThan">
      <formula>$D408-5</formula>
    </cfRule>
  </conditionalFormatting>
  <conditionalFormatting sqref="AA413:AA415">
    <cfRule type="cellIs" dxfId="648" priority="797" operator="greaterThan">
      <formula>$D413+5</formula>
    </cfRule>
    <cfRule type="cellIs" dxfId="647" priority="798" operator="lessThan">
      <formula>$D413-5</formula>
    </cfRule>
  </conditionalFormatting>
  <conditionalFormatting sqref="AA418:AA420">
    <cfRule type="cellIs" dxfId="646" priority="795" operator="greaterThan">
      <formula>$D418+5</formula>
    </cfRule>
    <cfRule type="cellIs" dxfId="645" priority="796" operator="lessThan">
      <formula>$D418-5</formula>
    </cfRule>
  </conditionalFormatting>
  <conditionalFormatting sqref="AA423:AA425">
    <cfRule type="cellIs" dxfId="644" priority="793" operator="greaterThan">
      <formula>$D423+5</formula>
    </cfRule>
    <cfRule type="cellIs" dxfId="643" priority="794" operator="lessThan">
      <formula>$D423-5</formula>
    </cfRule>
  </conditionalFormatting>
  <conditionalFormatting sqref="AA428:AA430">
    <cfRule type="cellIs" dxfId="642" priority="791" operator="greaterThan">
      <formula>$D428+5</formula>
    </cfRule>
    <cfRule type="cellIs" dxfId="641" priority="792" operator="lessThan">
      <formula>$D428-5</formula>
    </cfRule>
  </conditionalFormatting>
  <conditionalFormatting sqref="AA433:AA435">
    <cfRule type="cellIs" dxfId="640" priority="789" operator="greaterThan">
      <formula>$D433+5</formula>
    </cfRule>
    <cfRule type="cellIs" dxfId="639" priority="790" operator="lessThan">
      <formula>$D433-5</formula>
    </cfRule>
  </conditionalFormatting>
  <conditionalFormatting sqref="E566:Y566">
    <cfRule type="cellIs" dxfId="638" priority="787" operator="greaterThan">
      <formula>$D566+5</formula>
    </cfRule>
    <cfRule type="cellIs" dxfId="637" priority="788" operator="lessThan">
      <formula>$D566-5</formula>
    </cfRule>
  </conditionalFormatting>
  <conditionalFormatting sqref="E575:Y575">
    <cfRule type="cellIs" dxfId="636" priority="781" operator="greaterThan">
      <formula>$D575+5</formula>
    </cfRule>
    <cfRule type="cellIs" dxfId="635" priority="782" operator="lessThan">
      <formula>$D575-5</formula>
    </cfRule>
  </conditionalFormatting>
  <conditionalFormatting sqref="E584:Y584">
    <cfRule type="cellIs" dxfId="634" priority="775" operator="greaterThan">
      <formula>$D584+5</formula>
    </cfRule>
    <cfRule type="cellIs" dxfId="633" priority="776" operator="lessThan">
      <formula>$D584-5</formula>
    </cfRule>
  </conditionalFormatting>
  <conditionalFormatting sqref="E593:Y593">
    <cfRule type="cellIs" dxfId="632" priority="769" operator="greaterThan">
      <formula>$D593+5</formula>
    </cfRule>
    <cfRule type="cellIs" dxfId="631" priority="770" operator="lessThan">
      <formula>$D593-5</formula>
    </cfRule>
  </conditionalFormatting>
  <conditionalFormatting sqref="E602:Y602">
    <cfRule type="cellIs" dxfId="630" priority="763" operator="greaterThan">
      <formula>$D602+5</formula>
    </cfRule>
    <cfRule type="cellIs" dxfId="629" priority="764" operator="lessThan">
      <formula>$D602-5</formula>
    </cfRule>
  </conditionalFormatting>
  <conditionalFormatting sqref="AA560:AC565">
    <cfRule type="cellIs" dxfId="628" priority="757" operator="greaterThan">
      <formula>$D560+5</formula>
    </cfRule>
    <cfRule type="cellIs" dxfId="627" priority="758" operator="lessThan">
      <formula>$D560-5</formula>
    </cfRule>
  </conditionalFormatting>
  <conditionalFormatting sqref="AA566:AC566">
    <cfRule type="cellIs" dxfId="626" priority="755" operator="greaterThan">
      <formula>$D566+5</formula>
    </cfRule>
    <cfRule type="cellIs" dxfId="625" priority="756" operator="lessThan">
      <formula>$D566-5</formula>
    </cfRule>
  </conditionalFormatting>
  <conditionalFormatting sqref="AA569:AC574">
    <cfRule type="cellIs" dxfId="624" priority="753" operator="greaterThan">
      <formula>$D569+5</formula>
    </cfRule>
    <cfRule type="cellIs" dxfId="623" priority="754" operator="lessThan">
      <formula>$D569-5</formula>
    </cfRule>
  </conditionalFormatting>
  <conditionalFormatting sqref="AA575:AC575">
    <cfRule type="cellIs" dxfId="622" priority="751" operator="greaterThan">
      <formula>$D575+5</formula>
    </cfRule>
    <cfRule type="cellIs" dxfId="621" priority="752" operator="lessThan">
      <formula>$D575-5</formula>
    </cfRule>
  </conditionalFormatting>
  <conditionalFormatting sqref="AA578:AC583">
    <cfRule type="cellIs" dxfId="620" priority="749" operator="greaterThan">
      <formula>$D578+5</formula>
    </cfRule>
    <cfRule type="cellIs" dxfId="619" priority="750" operator="lessThan">
      <formula>$D578-5</formula>
    </cfRule>
  </conditionalFormatting>
  <conditionalFormatting sqref="AA584:AC584">
    <cfRule type="cellIs" dxfId="618" priority="747" operator="greaterThan">
      <formula>$D584+5</formula>
    </cfRule>
    <cfRule type="cellIs" dxfId="617" priority="748" operator="lessThan">
      <formula>$D584-5</formula>
    </cfRule>
  </conditionalFormatting>
  <conditionalFormatting sqref="AA587:AC592">
    <cfRule type="cellIs" dxfId="616" priority="745" operator="greaterThan">
      <formula>$D587+5</formula>
    </cfRule>
    <cfRule type="cellIs" dxfId="615" priority="746" operator="lessThan">
      <formula>$D587-5</formula>
    </cfRule>
  </conditionalFormatting>
  <conditionalFormatting sqref="AA593:AC593">
    <cfRule type="cellIs" dxfId="614" priority="743" operator="greaterThan">
      <formula>$D593+5</formula>
    </cfRule>
    <cfRule type="cellIs" dxfId="613" priority="744" operator="lessThan">
      <formula>$D593-5</formula>
    </cfRule>
  </conditionalFormatting>
  <conditionalFormatting sqref="AA602:AC602">
    <cfRule type="cellIs" dxfId="612" priority="739" operator="greaterThan">
      <formula>$D602+5</formula>
    </cfRule>
    <cfRule type="cellIs" dxfId="611" priority="740" operator="lessThan">
      <formula>$D602-5</formula>
    </cfRule>
  </conditionalFormatting>
  <conditionalFormatting sqref="E612:Y612">
    <cfRule type="cellIs" dxfId="610" priority="737" operator="greaterThan">
      <formula>$D612+5</formula>
    </cfRule>
    <cfRule type="cellIs" dxfId="609" priority="738" operator="lessThan">
      <formula>$D612-5</formula>
    </cfRule>
  </conditionalFormatting>
  <conditionalFormatting sqref="Z645:AC646">
    <cfRule type="cellIs" dxfId="608" priority="661" operator="greaterThan">
      <formula>$D645+5</formula>
    </cfRule>
    <cfRule type="cellIs" dxfId="607" priority="662" operator="lessThan">
      <formula>$D645-5</formula>
    </cfRule>
  </conditionalFormatting>
  <conditionalFormatting sqref="E622:Y622">
    <cfRule type="cellIs" dxfId="606" priority="733" operator="greaterThan">
      <formula>$D622+5</formula>
    </cfRule>
    <cfRule type="cellIs" dxfId="605" priority="734" operator="lessThan">
      <formula>$D622-5</formula>
    </cfRule>
  </conditionalFormatting>
  <conditionalFormatting sqref="AB642">
    <cfRule type="cellIs" dxfId="604" priority="665" operator="greaterThan">
      <formula>$D642+5</formula>
    </cfRule>
    <cfRule type="cellIs" dxfId="603" priority="666" operator="lessThan">
      <formula>$D642-5</formula>
    </cfRule>
  </conditionalFormatting>
  <conditionalFormatting sqref="E632:Y632">
    <cfRule type="cellIs" dxfId="602" priority="729" operator="greaterThan">
      <formula>$D632+5</formula>
    </cfRule>
    <cfRule type="cellIs" dxfId="601" priority="730" operator="lessThan">
      <formula>$D632-5</formula>
    </cfRule>
  </conditionalFormatting>
  <conditionalFormatting sqref="Z635:AC636">
    <cfRule type="cellIs" dxfId="600" priority="667" operator="greaterThan">
      <formula>$D635+5</formula>
    </cfRule>
    <cfRule type="cellIs" dxfId="599" priority="668" operator="lessThan">
      <formula>$D635-5</formula>
    </cfRule>
  </conditionalFormatting>
  <conditionalFormatting sqref="E642:Y642">
    <cfRule type="cellIs" dxfId="598" priority="725" operator="greaterThan">
      <formula>$D642+5</formula>
    </cfRule>
    <cfRule type="cellIs" dxfId="597" priority="726" operator="lessThan">
      <formula>$D642-5</formula>
    </cfRule>
  </conditionalFormatting>
  <conditionalFormatting sqref="Z638:AC641">
    <cfRule type="cellIs" dxfId="596" priority="669" operator="greaterThan">
      <formula>$D638+5</formula>
    </cfRule>
    <cfRule type="cellIs" dxfId="595" priority="670" operator="lessThan">
      <formula>$D638-5</formula>
    </cfRule>
  </conditionalFormatting>
  <conditionalFormatting sqref="E652:Y652">
    <cfRule type="cellIs" dxfId="594" priority="721" operator="greaterThan">
      <formula>$D652+5</formula>
    </cfRule>
    <cfRule type="cellIs" dxfId="593" priority="722" operator="lessThan">
      <formula>$D652-5</formula>
    </cfRule>
  </conditionalFormatting>
  <conditionalFormatting sqref="AB632">
    <cfRule type="cellIs" dxfId="592" priority="671" operator="greaterThan">
      <formula>$D632+5</formula>
    </cfRule>
    <cfRule type="cellIs" dxfId="591" priority="672" operator="lessThan">
      <formula>$D632-5</formula>
    </cfRule>
  </conditionalFormatting>
  <conditionalFormatting sqref="E662:Y662">
    <cfRule type="cellIs" dxfId="590" priority="717" operator="greaterThan">
      <formula>$D662+5</formula>
    </cfRule>
    <cfRule type="cellIs" dxfId="589" priority="718" operator="lessThan">
      <formula>$D662-5</formula>
    </cfRule>
  </conditionalFormatting>
  <conditionalFormatting sqref="Z625:AC626">
    <cfRule type="cellIs" dxfId="588" priority="673" operator="greaterThan">
      <formula>$D625+5</formula>
    </cfRule>
    <cfRule type="cellIs" dxfId="587" priority="674" operator="lessThan">
      <formula>$D625-5</formula>
    </cfRule>
  </conditionalFormatting>
  <conditionalFormatting sqref="E672:Y672">
    <cfRule type="cellIs" dxfId="586" priority="713" operator="greaterThan">
      <formula>$D672+5</formula>
    </cfRule>
    <cfRule type="cellIs" dxfId="585" priority="714" operator="lessThan">
      <formula>$D672-5</formula>
    </cfRule>
  </conditionalFormatting>
  <conditionalFormatting sqref="Z628:AC631">
    <cfRule type="cellIs" dxfId="584" priority="675" operator="greaterThan">
      <formula>$D628+5</formula>
    </cfRule>
    <cfRule type="cellIs" dxfId="583" priority="676" operator="lessThan">
      <formula>$D628-5</formula>
    </cfRule>
  </conditionalFormatting>
  <conditionalFormatting sqref="E682:Y682">
    <cfRule type="cellIs" dxfId="582" priority="709" operator="greaterThan">
      <formula>$D682+5</formula>
    </cfRule>
    <cfRule type="cellIs" dxfId="581" priority="710" operator="lessThan">
      <formula>$D682-5</formula>
    </cfRule>
  </conditionalFormatting>
  <conditionalFormatting sqref="AB622">
    <cfRule type="cellIs" dxfId="580" priority="677" operator="greaterThan">
      <formula>$D622+5</formula>
    </cfRule>
    <cfRule type="cellIs" dxfId="579" priority="678" operator="lessThan">
      <formula>$D622-5</formula>
    </cfRule>
  </conditionalFormatting>
  <conditionalFormatting sqref="E692:Y692">
    <cfRule type="cellIs" dxfId="578" priority="705" operator="greaterThan">
      <formula>$D692+5</formula>
    </cfRule>
    <cfRule type="cellIs" dxfId="577" priority="706" operator="lessThan">
      <formula>$D692-5</formula>
    </cfRule>
  </conditionalFormatting>
  <conditionalFormatting sqref="Z615:AC616">
    <cfRule type="cellIs" dxfId="576" priority="679" operator="greaterThan">
      <formula>$D615+5</formula>
    </cfRule>
    <cfRule type="cellIs" dxfId="575" priority="680" operator="lessThan">
      <formula>$D615-5</formula>
    </cfRule>
  </conditionalFormatting>
  <conditionalFormatting sqref="E702:Y702">
    <cfRule type="cellIs" dxfId="574" priority="701" operator="greaterThan">
      <formula>$D702+5</formula>
    </cfRule>
    <cfRule type="cellIs" dxfId="573" priority="702" operator="lessThan">
      <formula>$D702-5</formula>
    </cfRule>
  </conditionalFormatting>
  <conditionalFormatting sqref="Z618:AC621">
    <cfRule type="cellIs" dxfId="572" priority="681" operator="greaterThan">
      <formula>$D618+5</formula>
    </cfRule>
    <cfRule type="cellIs" dxfId="571" priority="682" operator="lessThan">
      <formula>$D618-5</formula>
    </cfRule>
  </conditionalFormatting>
  <conditionalFormatting sqref="E712:Y712">
    <cfRule type="cellIs" dxfId="570" priority="697" operator="greaterThan">
      <formula>$D712+5</formula>
    </cfRule>
    <cfRule type="cellIs" dxfId="569" priority="698" operator="lessThan">
      <formula>$D712-5</formula>
    </cfRule>
  </conditionalFormatting>
  <conditionalFormatting sqref="AA612:AB612">
    <cfRule type="cellIs" dxfId="568" priority="683" operator="greaterThan">
      <formula>$D612+5</formula>
    </cfRule>
    <cfRule type="cellIs" dxfId="567" priority="684" operator="lessThan">
      <formula>$D612-5</formula>
    </cfRule>
  </conditionalFormatting>
  <conditionalFormatting sqref="E722:Y722">
    <cfRule type="cellIs" dxfId="566" priority="693" operator="greaterThan">
      <formula>$D722+5</formula>
    </cfRule>
    <cfRule type="cellIs" dxfId="565" priority="694" operator="lessThan">
      <formula>$D722-5</formula>
    </cfRule>
  </conditionalFormatting>
  <conditionalFormatting sqref="Z605:AC606">
    <cfRule type="cellIs" dxfId="564" priority="685" operator="greaterThan">
      <formula>$D605+5</formula>
    </cfRule>
    <cfRule type="cellIs" dxfId="563" priority="686" operator="lessThan">
      <formula>$D605-5</formula>
    </cfRule>
  </conditionalFormatting>
  <conditionalFormatting sqref="AA722:AC722">
    <cfRule type="cellIs" dxfId="562" priority="617" operator="greaterThan">
      <formula>$D722+5</formula>
    </cfRule>
    <cfRule type="cellIs" dxfId="561" priority="618" operator="lessThan">
      <formula>$D722-5</formula>
    </cfRule>
  </conditionalFormatting>
  <conditionalFormatting sqref="E776:Y776">
    <cfRule type="cellIs" dxfId="560" priority="535" operator="greaterThan">
      <formula>$D776+5</formula>
    </cfRule>
    <cfRule type="cellIs" dxfId="559" priority="536" operator="lessThan">
      <formula>$D776-5</formula>
    </cfRule>
  </conditionalFormatting>
  <conditionalFormatting sqref="E749:Y749">
    <cfRule type="cellIs" dxfId="558" priority="531" operator="greaterThan">
      <formula>$D749+5</formula>
    </cfRule>
    <cfRule type="cellIs" dxfId="557" priority="532" operator="lessThan">
      <formula>$D749-5</formula>
    </cfRule>
  </conditionalFormatting>
  <conditionalFormatting sqref="Z608:AC611">
    <cfRule type="cellIs" dxfId="556" priority="689" operator="greaterThan">
      <formula>$D608+5</formula>
    </cfRule>
    <cfRule type="cellIs" dxfId="555" priority="690" operator="lessThan">
      <formula>$D608-5</formula>
    </cfRule>
  </conditionalFormatting>
  <conditionalFormatting sqref="AA715:AC716">
    <cfRule type="cellIs" dxfId="554" priority="619" operator="greaterThan">
      <formula>$D715+5</formula>
    </cfRule>
    <cfRule type="cellIs" dxfId="553" priority="620" operator="lessThan">
      <formula>$D715-5</formula>
    </cfRule>
  </conditionalFormatting>
  <conditionalFormatting sqref="AC712">
    <cfRule type="cellIs" dxfId="552" priority="603" operator="greaterThan">
      <formula>$D712+5</formula>
    </cfRule>
    <cfRule type="cellIs" dxfId="551" priority="604" operator="lessThan">
      <formula>$D712-5</formula>
    </cfRule>
  </conditionalFormatting>
  <conditionalFormatting sqref="AC702">
    <cfRule type="cellIs" dxfId="550" priority="601" operator="greaterThan">
      <formula>$D702+5</formula>
    </cfRule>
    <cfRule type="cellIs" dxfId="549" priority="602" operator="lessThan">
      <formula>$D702-5</formula>
    </cfRule>
  </conditionalFormatting>
  <conditionalFormatting sqref="AC692">
    <cfRule type="cellIs" dxfId="548" priority="599" operator="greaterThan">
      <formula>$D692+5</formula>
    </cfRule>
    <cfRule type="cellIs" dxfId="547" priority="600" operator="lessThan">
      <formula>$D692-5</formula>
    </cfRule>
  </conditionalFormatting>
  <conditionalFormatting sqref="AC682">
    <cfRule type="cellIs" dxfId="546" priority="597" operator="greaterThan">
      <formula>$D682+5</formula>
    </cfRule>
    <cfRule type="cellIs" dxfId="545" priority="598" operator="lessThan">
      <formula>$D682-5</formula>
    </cfRule>
  </conditionalFormatting>
  <conditionalFormatting sqref="AC672">
    <cfRule type="cellIs" dxfId="544" priority="595" operator="greaterThan">
      <formula>$D672+5</formula>
    </cfRule>
    <cfRule type="cellIs" dxfId="543" priority="596" operator="lessThan">
      <formula>$D672-5</formula>
    </cfRule>
  </conditionalFormatting>
  <conditionalFormatting sqref="AC662">
    <cfRule type="cellIs" dxfId="542" priority="593" operator="greaterThan">
      <formula>$D662+5</formula>
    </cfRule>
    <cfRule type="cellIs" dxfId="541" priority="594" operator="lessThan">
      <formula>$D662-5</formula>
    </cfRule>
  </conditionalFormatting>
  <conditionalFormatting sqref="AC652">
    <cfRule type="cellIs" dxfId="540" priority="591" operator="greaterThan">
      <formula>$D652+5</formula>
    </cfRule>
    <cfRule type="cellIs" dxfId="539" priority="592" operator="lessThan">
      <formula>$D652-5</formula>
    </cfRule>
  </conditionalFormatting>
  <conditionalFormatting sqref="AC642">
    <cfRule type="cellIs" dxfId="538" priority="589" operator="greaterThan">
      <formula>$D642+5</formula>
    </cfRule>
    <cfRule type="cellIs" dxfId="537" priority="590" operator="lessThan">
      <formula>$D642-5</formula>
    </cfRule>
  </conditionalFormatting>
  <conditionalFormatting sqref="AC632">
    <cfRule type="cellIs" dxfId="536" priority="587" operator="greaterThan">
      <formula>$D632+5</formula>
    </cfRule>
    <cfRule type="cellIs" dxfId="535" priority="588" operator="lessThan">
      <formula>$D632-5</formula>
    </cfRule>
  </conditionalFormatting>
  <conditionalFormatting sqref="AC622">
    <cfRule type="cellIs" dxfId="534" priority="585" operator="greaterThan">
      <formula>$D622+5</formula>
    </cfRule>
    <cfRule type="cellIs" dxfId="533" priority="586" operator="lessThan">
      <formula>$D622-5</formula>
    </cfRule>
  </conditionalFormatting>
  <conditionalFormatting sqref="AC612">
    <cfRule type="cellIs" dxfId="532" priority="583" operator="greaterThan">
      <formula>$D612+5</formula>
    </cfRule>
    <cfRule type="cellIs" dxfId="531" priority="584" operator="lessThan">
      <formula>$D612-5</formula>
    </cfRule>
  </conditionalFormatting>
  <conditionalFormatting sqref="Z648:AC651">
    <cfRule type="cellIs" dxfId="530" priority="663" operator="greaterThan">
      <formula>$D648+5</formula>
    </cfRule>
    <cfRule type="cellIs" dxfId="529" priority="664" operator="lessThan">
      <formula>$D648-5</formula>
    </cfRule>
  </conditionalFormatting>
  <conditionalFormatting sqref="AA632">
    <cfRule type="cellIs" dxfId="528" priority="579" operator="greaterThan">
      <formula>$D632+5</formula>
    </cfRule>
    <cfRule type="cellIs" dxfId="527" priority="580" operator="lessThan">
      <formula>$D632-5</formula>
    </cfRule>
  </conditionalFormatting>
  <conditionalFormatting sqref="AB652">
    <cfRule type="cellIs" dxfId="526" priority="659" operator="greaterThan">
      <formula>$D652+5</formula>
    </cfRule>
    <cfRule type="cellIs" dxfId="525" priority="660" operator="lessThan">
      <formula>$D652-5</formula>
    </cfRule>
  </conditionalFormatting>
  <conditionalFormatting sqref="Z658:AC661">
    <cfRule type="cellIs" dxfId="524" priority="657" operator="greaterThan">
      <formula>$D658+5</formula>
    </cfRule>
    <cfRule type="cellIs" dxfId="523" priority="658" operator="lessThan">
      <formula>$D658-5</formula>
    </cfRule>
  </conditionalFormatting>
  <conditionalFormatting sqref="Z655:AC656">
    <cfRule type="cellIs" dxfId="522" priority="655" operator="greaterThan">
      <formula>$D655+5</formula>
    </cfRule>
    <cfRule type="cellIs" dxfId="521" priority="656" operator="lessThan">
      <formula>$D655-5</formula>
    </cfRule>
  </conditionalFormatting>
  <conditionalFormatting sqref="AB662">
    <cfRule type="cellIs" dxfId="520" priority="653" operator="greaterThan">
      <formula>$D662+5</formula>
    </cfRule>
    <cfRule type="cellIs" dxfId="519" priority="654" operator="lessThan">
      <formula>$D662-5</formula>
    </cfRule>
  </conditionalFormatting>
  <conditionalFormatting sqref="Z668:AC671">
    <cfRule type="cellIs" dxfId="518" priority="651" operator="greaterThan">
      <formula>$D668+5</formula>
    </cfRule>
    <cfRule type="cellIs" dxfId="517" priority="652" operator="lessThan">
      <formula>$D668-5</formula>
    </cfRule>
  </conditionalFormatting>
  <conditionalFormatting sqref="Z665:AC666">
    <cfRule type="cellIs" dxfId="516" priority="649" operator="greaterThan">
      <formula>$D665+5</formula>
    </cfRule>
    <cfRule type="cellIs" dxfId="515" priority="650" operator="lessThan">
      <formula>$D665-5</formula>
    </cfRule>
  </conditionalFormatting>
  <conditionalFormatting sqref="AB672">
    <cfRule type="cellIs" dxfId="514" priority="647" operator="greaterThan">
      <formula>$D672+5</formula>
    </cfRule>
    <cfRule type="cellIs" dxfId="513" priority="648" operator="lessThan">
      <formula>$D672-5</formula>
    </cfRule>
  </conditionalFormatting>
  <conditionalFormatting sqref="Z678:AC681">
    <cfRule type="cellIs" dxfId="512" priority="645" operator="greaterThan">
      <formula>$D678+5</formula>
    </cfRule>
    <cfRule type="cellIs" dxfId="511" priority="646" operator="lessThan">
      <formula>$D678-5</formula>
    </cfRule>
  </conditionalFormatting>
  <conditionalFormatting sqref="Z675:AC676">
    <cfRule type="cellIs" dxfId="510" priority="643" operator="greaterThan">
      <formula>$D675+5</formula>
    </cfRule>
    <cfRule type="cellIs" dxfId="509" priority="644" operator="lessThan">
      <formula>$D675-5</formula>
    </cfRule>
  </conditionalFormatting>
  <conditionalFormatting sqref="AB682">
    <cfRule type="cellIs" dxfId="508" priority="641" operator="greaterThan">
      <formula>$D682+5</formula>
    </cfRule>
    <cfRule type="cellIs" dxfId="507" priority="642" operator="lessThan">
      <formula>$D682-5</formula>
    </cfRule>
  </conditionalFormatting>
  <conditionalFormatting sqref="Z688:AC691">
    <cfRule type="cellIs" dxfId="506" priority="639" operator="greaterThan">
      <formula>$D688+5</formula>
    </cfRule>
    <cfRule type="cellIs" dxfId="505" priority="640" operator="lessThan">
      <formula>$D688-5</formula>
    </cfRule>
  </conditionalFormatting>
  <conditionalFormatting sqref="Z685:AC686">
    <cfRule type="cellIs" dxfId="504" priority="637" operator="greaterThan">
      <formula>$D685+5</formula>
    </cfRule>
    <cfRule type="cellIs" dxfId="503" priority="638" operator="lessThan">
      <formula>$D685-5</formula>
    </cfRule>
  </conditionalFormatting>
  <conditionalFormatting sqref="Z692 AB692">
    <cfRule type="cellIs" dxfId="502" priority="635" operator="greaterThan">
      <formula>$D692+5</formula>
    </cfRule>
    <cfRule type="cellIs" dxfId="501" priority="636" operator="lessThan">
      <formula>$D692-5</formula>
    </cfRule>
  </conditionalFormatting>
  <conditionalFormatting sqref="AA698:AC701">
    <cfRule type="cellIs" dxfId="500" priority="633" operator="greaterThan">
      <formula>$D698+5</formula>
    </cfRule>
    <cfRule type="cellIs" dxfId="499" priority="634" operator="lessThan">
      <formula>$D698-5</formula>
    </cfRule>
  </conditionalFormatting>
  <conditionalFormatting sqref="AA695:AC696">
    <cfRule type="cellIs" dxfId="498" priority="631" operator="greaterThan">
      <formula>$D695+5</formula>
    </cfRule>
    <cfRule type="cellIs" dxfId="497" priority="632" operator="lessThan">
      <formula>$D695-5</formula>
    </cfRule>
  </conditionalFormatting>
  <conditionalFormatting sqref="AB702">
    <cfRule type="cellIs" dxfId="496" priority="629" operator="greaterThan">
      <formula>$D702+5</formula>
    </cfRule>
    <cfRule type="cellIs" dxfId="495" priority="630" operator="lessThan">
      <formula>$D702-5</formula>
    </cfRule>
  </conditionalFormatting>
  <conditionalFormatting sqref="Z708:AC711">
    <cfRule type="cellIs" dxfId="494" priority="627" operator="greaterThan">
      <formula>$D708+5</formula>
    </cfRule>
    <cfRule type="cellIs" dxfId="493" priority="628" operator="lessThan">
      <formula>$D708-5</formula>
    </cfRule>
  </conditionalFormatting>
  <conditionalFormatting sqref="Z705:AC706">
    <cfRule type="cellIs" dxfId="492" priority="625" operator="greaterThan">
      <formula>$D705+5</formula>
    </cfRule>
    <cfRule type="cellIs" dxfId="491" priority="626" operator="lessThan">
      <formula>$D705-5</formula>
    </cfRule>
  </conditionalFormatting>
  <conditionalFormatting sqref="Z712 AB712">
    <cfRule type="cellIs" dxfId="490" priority="623" operator="greaterThan">
      <formula>$D712+5</formula>
    </cfRule>
    <cfRule type="cellIs" dxfId="489" priority="624" operator="lessThan">
      <formula>$D712-5</formula>
    </cfRule>
  </conditionalFormatting>
  <conditionalFormatting sqref="AA718:AC721">
    <cfRule type="cellIs" dxfId="488" priority="621" operator="greaterThan">
      <formula>$D718+5</formula>
    </cfRule>
    <cfRule type="cellIs" dxfId="487" priority="622" operator="lessThan">
      <formula>$D718-5</formula>
    </cfRule>
  </conditionalFormatting>
  <conditionalFormatting sqref="E767:Y767">
    <cfRule type="cellIs" dxfId="486" priority="537" operator="greaterThan">
      <formula>$D767+5</formula>
    </cfRule>
    <cfRule type="cellIs" dxfId="485" priority="538" operator="lessThan">
      <formula>$D767-5</formula>
    </cfRule>
  </conditionalFormatting>
  <conditionalFormatting sqref="Z779:AC780">
    <cfRule type="cellIs" dxfId="484" priority="613" operator="greaterThan">
      <formula>$D779+5</formula>
    </cfRule>
    <cfRule type="cellIs" dxfId="483" priority="614" operator="lessThan">
      <formula>$D779-5</formula>
    </cfRule>
  </conditionalFormatting>
  <conditionalFormatting sqref="Z781:AC783">
    <cfRule type="cellIs" dxfId="482" priority="615" operator="greaterThan">
      <formula>$D781+5</formula>
    </cfRule>
    <cfRule type="cellIs" dxfId="481" priority="616" operator="lessThan">
      <formula>$D781-5</formula>
    </cfRule>
  </conditionalFormatting>
  <conditionalFormatting sqref="Z784:AC784">
    <cfRule type="cellIs" dxfId="480" priority="609" operator="greaterThan">
      <formula>$D784+5</formula>
    </cfRule>
    <cfRule type="cellIs" dxfId="479" priority="610" operator="lessThan">
      <formula>$D784-5</formula>
    </cfRule>
  </conditionalFormatting>
  <conditionalFormatting sqref="E742:Y748">
    <cfRule type="cellIs" dxfId="478" priority="533" operator="greaterThan">
      <formula>$D742+5</formula>
    </cfRule>
    <cfRule type="cellIs" dxfId="477" priority="534" operator="lessThan">
      <formula>$D742-5</formula>
    </cfRule>
  </conditionalFormatting>
  <conditionalFormatting sqref="Z785:AC786">
    <cfRule type="cellIs" dxfId="476" priority="605" operator="greaterThan">
      <formula>$D785+5</formula>
    </cfRule>
    <cfRule type="cellIs" dxfId="475" priority="606" operator="lessThan">
      <formula>$D785-5</formula>
    </cfRule>
  </conditionalFormatting>
  <conditionalFormatting sqref="Z787:AC787 Z789:AC789 AC788">
    <cfRule type="cellIs" dxfId="474" priority="607" operator="greaterThan">
      <formula>$D787+5</formula>
    </cfRule>
    <cfRule type="cellIs" dxfId="473" priority="608" operator="lessThan">
      <formula>$D787-5</formula>
    </cfRule>
  </conditionalFormatting>
  <conditionalFormatting sqref="AA622">
    <cfRule type="cellIs" dxfId="472" priority="581" operator="greaterThan">
      <formula>$D622+5</formula>
    </cfRule>
    <cfRule type="cellIs" dxfId="471" priority="582" operator="lessThan">
      <formula>$D622-5</formula>
    </cfRule>
  </conditionalFormatting>
  <conditionalFormatting sqref="AA652">
    <cfRule type="cellIs" dxfId="470" priority="575" operator="greaterThan">
      <formula>$D652+5</formula>
    </cfRule>
    <cfRule type="cellIs" dxfId="469" priority="576" operator="lessThan">
      <formula>$D652-5</formula>
    </cfRule>
  </conditionalFormatting>
  <conditionalFormatting sqref="AA642">
    <cfRule type="cellIs" dxfId="468" priority="577" operator="greaterThan">
      <formula>$D642+5</formula>
    </cfRule>
    <cfRule type="cellIs" dxfId="467" priority="578" operator="lessThan">
      <formula>$D642-5</formula>
    </cfRule>
  </conditionalFormatting>
  <conditionalFormatting sqref="AA662">
    <cfRule type="cellIs" dxfId="466" priority="573" operator="greaterThan">
      <formula>$D662+5</formula>
    </cfRule>
    <cfRule type="cellIs" dxfId="465" priority="574" operator="lessThan">
      <formula>$D662-5</formula>
    </cfRule>
  </conditionalFormatting>
  <conditionalFormatting sqref="AA672">
    <cfRule type="cellIs" dxfId="464" priority="571" operator="greaterThan">
      <formula>$D672+5</formula>
    </cfRule>
    <cfRule type="cellIs" dxfId="463" priority="572" operator="lessThan">
      <formula>$D672-5</formula>
    </cfRule>
  </conditionalFormatting>
  <conditionalFormatting sqref="AA682">
    <cfRule type="cellIs" dxfId="462" priority="569" operator="greaterThan">
      <formula>$D682+5</formula>
    </cfRule>
    <cfRule type="cellIs" dxfId="461" priority="570" operator="lessThan">
      <formula>$D682-5</formula>
    </cfRule>
  </conditionalFormatting>
  <conditionalFormatting sqref="AA692">
    <cfRule type="cellIs" dxfId="460" priority="567" operator="greaterThan">
      <formula>$D692+5</formula>
    </cfRule>
    <cfRule type="cellIs" dxfId="459" priority="568" operator="lessThan">
      <formula>$D692-5</formula>
    </cfRule>
  </conditionalFormatting>
  <conditionalFormatting sqref="AA702">
    <cfRule type="cellIs" dxfId="458" priority="565" operator="greaterThan">
      <formula>$D702+5</formula>
    </cfRule>
    <cfRule type="cellIs" dxfId="457" priority="566" operator="lessThan">
      <formula>$D702-5</formula>
    </cfRule>
  </conditionalFormatting>
  <conditionalFormatting sqref="AA712">
    <cfRule type="cellIs" dxfId="456" priority="563" operator="greaterThan">
      <formula>$D712+5</formula>
    </cfRule>
    <cfRule type="cellIs" dxfId="455" priority="564" operator="lessThan">
      <formula>$D712-5</formula>
    </cfRule>
  </conditionalFormatting>
  <conditionalFormatting sqref="Z612">
    <cfRule type="cellIs" dxfId="454" priority="561" operator="greaterThan">
      <formula>$D612+5</formula>
    </cfRule>
    <cfRule type="cellIs" dxfId="453" priority="562" operator="lessThan">
      <formula>$D612-5</formula>
    </cfRule>
  </conditionalFormatting>
  <conditionalFormatting sqref="Z622">
    <cfRule type="cellIs" dxfId="452" priority="559" operator="greaterThan">
      <formula>$D622+5</formula>
    </cfRule>
    <cfRule type="cellIs" dxfId="451" priority="560" operator="lessThan">
      <formula>$D622-5</formula>
    </cfRule>
  </conditionalFormatting>
  <conditionalFormatting sqref="Z632">
    <cfRule type="cellIs" dxfId="450" priority="557" operator="greaterThan">
      <formula>$D632+5</formula>
    </cfRule>
    <cfRule type="cellIs" dxfId="449" priority="558" operator="lessThan">
      <formula>$D632-5</formula>
    </cfRule>
  </conditionalFormatting>
  <conditionalFormatting sqref="Z642">
    <cfRule type="cellIs" dxfId="448" priority="555" operator="greaterThan">
      <formula>$D642+5</formula>
    </cfRule>
    <cfRule type="cellIs" dxfId="447" priority="556" operator="lessThan">
      <formula>$D642-5</formula>
    </cfRule>
  </conditionalFormatting>
  <conditionalFormatting sqref="Z652">
    <cfRule type="cellIs" dxfId="446" priority="553" operator="greaterThan">
      <formula>$D652+5</formula>
    </cfRule>
    <cfRule type="cellIs" dxfId="445" priority="554" operator="lessThan">
      <formula>$D652-5</formula>
    </cfRule>
  </conditionalFormatting>
  <conditionalFormatting sqref="Z662">
    <cfRule type="cellIs" dxfId="444" priority="551" operator="greaterThan">
      <formula>$D662+5</formula>
    </cfRule>
    <cfRule type="cellIs" dxfId="443" priority="552" operator="lessThan">
      <formula>$D662-5</formula>
    </cfRule>
  </conditionalFormatting>
  <conditionalFormatting sqref="Z672">
    <cfRule type="cellIs" dxfId="442" priority="549" operator="greaterThan">
      <formula>$D672+5</formula>
    </cfRule>
    <cfRule type="cellIs" dxfId="441" priority="550" operator="lessThan">
      <formula>$D672-5</formula>
    </cfRule>
  </conditionalFormatting>
  <conditionalFormatting sqref="Z682">
    <cfRule type="cellIs" dxfId="440" priority="547" operator="greaterThan">
      <formula>$D682+5</formula>
    </cfRule>
    <cfRule type="cellIs" dxfId="439" priority="548" operator="lessThan">
      <formula>$D682-5</formula>
    </cfRule>
  </conditionalFormatting>
  <conditionalFormatting sqref="E731:Y731">
    <cfRule type="cellIs" dxfId="438" priority="545" operator="greaterThan">
      <formula>$D731+5</formula>
    </cfRule>
    <cfRule type="cellIs" dxfId="437" priority="546" operator="lessThan">
      <formula>$D731-5</formula>
    </cfRule>
  </conditionalFormatting>
  <conditionalFormatting sqref="E740:Y741 E750:Y750">
    <cfRule type="cellIs" dxfId="436" priority="541" operator="greaterThan">
      <formula>$D740+5</formula>
    </cfRule>
    <cfRule type="cellIs" dxfId="435" priority="542" operator="lessThan">
      <formula>$D740-5</formula>
    </cfRule>
  </conditionalFormatting>
  <conditionalFormatting sqref="E758:Y758">
    <cfRule type="cellIs" dxfId="434" priority="539" operator="greaterThan">
      <formula>$D758+5</formula>
    </cfRule>
    <cfRule type="cellIs" dxfId="433" priority="540" operator="lessThan">
      <formula>$D758-5</formula>
    </cfRule>
  </conditionalFormatting>
  <conditionalFormatting sqref="E809:Y809">
    <cfRule type="cellIs" dxfId="432" priority="529" operator="greaterThan">
      <formula>$D809+5</formula>
    </cfRule>
    <cfRule type="cellIs" dxfId="431" priority="530" operator="lessThan">
      <formula>$D809-5</formula>
    </cfRule>
  </conditionalFormatting>
  <conditionalFormatting sqref="E823:Y823">
    <cfRule type="cellIs" dxfId="430" priority="527" operator="greaterThan">
      <formula>$D823+5</formula>
    </cfRule>
    <cfRule type="cellIs" dxfId="429" priority="528" operator="lessThan">
      <formula>$D823-5</formula>
    </cfRule>
  </conditionalFormatting>
  <conditionalFormatting sqref="E837:Y837">
    <cfRule type="cellIs" dxfId="428" priority="525" operator="greaterThan">
      <formula>$D837+5</formula>
    </cfRule>
    <cfRule type="cellIs" dxfId="427" priority="526" operator="lessThan">
      <formula>$D837-5</formula>
    </cfRule>
  </conditionalFormatting>
  <conditionalFormatting sqref="E851:Y851">
    <cfRule type="cellIs" dxfId="426" priority="523" operator="greaterThan">
      <formula>$D851+5</formula>
    </cfRule>
    <cfRule type="cellIs" dxfId="425" priority="524" operator="lessThan">
      <formula>$D851-5</formula>
    </cfRule>
  </conditionalFormatting>
  <conditionalFormatting sqref="E865:Y865">
    <cfRule type="cellIs" dxfId="424" priority="521" operator="greaterThan">
      <formula>$D865+5</formula>
    </cfRule>
    <cfRule type="cellIs" dxfId="423" priority="522" operator="lessThan">
      <formula>$D865-5</formula>
    </cfRule>
  </conditionalFormatting>
  <conditionalFormatting sqref="E879:Y879">
    <cfRule type="cellIs" dxfId="422" priority="519" operator="greaterThan">
      <formula>$D879+5</formula>
    </cfRule>
    <cfRule type="cellIs" dxfId="421" priority="520" operator="lessThan">
      <formula>$D879-5</formula>
    </cfRule>
  </conditionalFormatting>
  <conditionalFormatting sqref="E798:E808">
    <cfRule type="cellIs" dxfId="420" priority="517" operator="greaterThan">
      <formula>$D798+5</formula>
    </cfRule>
    <cfRule type="cellIs" dxfId="419" priority="518" operator="lessThan">
      <formula>$D798-5</formula>
    </cfRule>
  </conditionalFormatting>
  <conditionalFormatting sqref="E916:Y916">
    <cfRule type="cellIs" dxfId="418" priority="515" operator="greaterThan">
      <formula>$D916+5</formula>
    </cfRule>
    <cfRule type="cellIs" dxfId="417" priority="516" operator="lessThan">
      <formula>$D916-5</formula>
    </cfRule>
  </conditionalFormatting>
  <conditionalFormatting sqref="Z916:AC916">
    <cfRule type="cellIs" dxfId="416" priority="513" operator="greaterThan">
      <formula>$D916+5</formula>
    </cfRule>
    <cfRule type="cellIs" dxfId="415" priority="514" operator="lessThan">
      <formula>$D916-5</formula>
    </cfRule>
  </conditionalFormatting>
  <conditionalFormatting sqref="E1004:Y1004">
    <cfRule type="cellIs" dxfId="414" priority="509" operator="greaterThan">
      <formula>$D1004+5</formula>
    </cfRule>
    <cfRule type="cellIs" dxfId="413" priority="510" operator="lessThan">
      <formula>$D1004-5</formula>
    </cfRule>
  </conditionalFormatting>
  <conditionalFormatting sqref="E1018:Y1018">
    <cfRule type="cellIs" dxfId="412" priority="507" operator="greaterThan">
      <formula>$D1018+5</formula>
    </cfRule>
    <cfRule type="cellIs" dxfId="411" priority="508" operator="lessThan">
      <formula>$D1018-5</formula>
    </cfRule>
  </conditionalFormatting>
  <conditionalFormatting sqref="E1032:Y1032">
    <cfRule type="cellIs" dxfId="410" priority="505" operator="greaterThan">
      <formula>$D1032+5</formula>
    </cfRule>
    <cfRule type="cellIs" dxfId="409" priority="506" operator="lessThan">
      <formula>$D1032-5</formula>
    </cfRule>
  </conditionalFormatting>
  <conditionalFormatting sqref="E1046:Y1046">
    <cfRule type="cellIs" dxfId="408" priority="503" operator="greaterThan">
      <formula>$D1046+5</formula>
    </cfRule>
    <cfRule type="cellIs" dxfId="407" priority="504" operator="lessThan">
      <formula>$D1046-5</formula>
    </cfRule>
  </conditionalFormatting>
  <conditionalFormatting sqref="E1060:Y1060">
    <cfRule type="cellIs" dxfId="406" priority="501" operator="greaterThan">
      <formula>$D1060+5</formula>
    </cfRule>
    <cfRule type="cellIs" dxfId="405" priority="502" operator="lessThan">
      <formula>$D1060-5</formula>
    </cfRule>
  </conditionalFormatting>
  <conditionalFormatting sqref="E1074:Y1074">
    <cfRule type="cellIs" dxfId="404" priority="499" operator="greaterThan">
      <formula>$D1074+5</formula>
    </cfRule>
    <cfRule type="cellIs" dxfId="403" priority="500" operator="lessThan">
      <formula>$D1074-5</formula>
    </cfRule>
  </conditionalFormatting>
  <conditionalFormatting sqref="E1088:Y1088">
    <cfRule type="cellIs" dxfId="402" priority="497" operator="greaterThan">
      <formula>$D1088+5</formula>
    </cfRule>
    <cfRule type="cellIs" dxfId="401" priority="498" operator="lessThan">
      <formula>$D1088-5</formula>
    </cfRule>
  </conditionalFormatting>
  <conditionalFormatting sqref="E1099:Y1099">
    <cfRule type="cellIs" dxfId="400" priority="495" operator="greaterThan">
      <formula>$D1099+5</formula>
    </cfRule>
    <cfRule type="cellIs" dxfId="399" priority="496" operator="lessThan">
      <formula>$D1099-5</formula>
    </cfRule>
  </conditionalFormatting>
  <conditionalFormatting sqref="Z1099:AC1099">
    <cfRule type="cellIs" dxfId="398" priority="493" operator="greaterThan">
      <formula>$D1099+5</formula>
    </cfRule>
    <cfRule type="cellIs" dxfId="397" priority="494" operator="lessThan">
      <formula>$D1099-5</formula>
    </cfRule>
  </conditionalFormatting>
  <conditionalFormatting sqref="E1108:Y1108">
    <cfRule type="cellIs" dxfId="396" priority="491" operator="greaterThan">
      <formula>$D1108+5</formula>
    </cfRule>
    <cfRule type="cellIs" dxfId="395" priority="492" operator="lessThan">
      <formula>$D1108-5</formula>
    </cfRule>
  </conditionalFormatting>
  <conditionalFormatting sqref="E1117:Y1117">
    <cfRule type="cellIs" dxfId="394" priority="489" operator="greaterThan">
      <formula>$D1117+5</formula>
    </cfRule>
    <cfRule type="cellIs" dxfId="393" priority="490" operator="lessThan">
      <formula>$D1117-5</formula>
    </cfRule>
  </conditionalFormatting>
  <conditionalFormatting sqref="E1131:Y1131">
    <cfRule type="cellIs" dxfId="392" priority="487" operator="greaterThan">
      <formula>$D1131+5</formula>
    </cfRule>
    <cfRule type="cellIs" dxfId="391" priority="488" operator="lessThan">
      <formula>$D1131-5</formula>
    </cfRule>
  </conditionalFormatting>
  <conditionalFormatting sqref="Z1091:AC1098">
    <cfRule type="cellIs" dxfId="390" priority="484" operator="greaterThan">
      <formula>$D1091+5</formula>
    </cfRule>
    <cfRule type="cellIs" dxfId="389" priority="485" operator="lessThan">
      <formula>$D1091-5</formula>
    </cfRule>
  </conditionalFormatting>
  <conditionalFormatting sqref="Z910:AC911">
    <cfRule type="cellIs" dxfId="388" priority="480" operator="greaterThan">
      <formula>$D910+5</formula>
    </cfRule>
    <cfRule type="cellIs" dxfId="387" priority="481" operator="lessThan">
      <formula>$D910-5</formula>
    </cfRule>
  </conditionalFormatting>
  <conditionalFormatting sqref="Z913:AC915">
    <cfRule type="cellIs" dxfId="386" priority="478" operator="greaterThan">
      <formula>$D913+5</formula>
    </cfRule>
    <cfRule type="cellIs" dxfId="385" priority="479" operator="lessThan">
      <formula>$D913-5</formula>
    </cfRule>
  </conditionalFormatting>
  <conditionalFormatting sqref="H919:M927">
    <cfRule type="cellIs" dxfId="384" priority="474" operator="greaterThan">
      <formula>$D919+5</formula>
    </cfRule>
    <cfRule type="cellIs" dxfId="383" priority="475" operator="lessThan">
      <formula>$D919-5</formula>
    </cfRule>
  </conditionalFormatting>
  <conditionalFormatting sqref="E928:Y928">
    <cfRule type="cellIs" dxfId="382" priority="472" operator="greaterThan">
      <formula>$D928+5</formula>
    </cfRule>
    <cfRule type="cellIs" dxfId="381" priority="473" operator="lessThan">
      <formula>$D928-5</formula>
    </cfRule>
  </conditionalFormatting>
  <conditionalFormatting sqref="Z1235:AC1235">
    <cfRule type="cellIs" dxfId="380" priority="471" operator="lessThan">
      <formula>$D1235-5</formula>
    </cfRule>
  </conditionalFormatting>
  <conditionalFormatting sqref="E1253:Y1253">
    <cfRule type="cellIs" dxfId="379" priority="469" operator="greaterThan">
      <formula>$D1253+5</formula>
    </cfRule>
    <cfRule type="cellIs" dxfId="378" priority="470" operator="lessThan">
      <formula>$D1253-5</formula>
    </cfRule>
  </conditionalFormatting>
  <conditionalFormatting sqref="E1262:Y1262">
    <cfRule type="cellIs" dxfId="377" priority="467" operator="greaterThan">
      <formula>$D1262+5</formula>
    </cfRule>
    <cfRule type="cellIs" dxfId="376" priority="468" operator="lessThan">
      <formula>$D1262-5</formula>
    </cfRule>
  </conditionalFormatting>
  <conditionalFormatting sqref="E1271:Y1271">
    <cfRule type="cellIs" dxfId="375" priority="465" operator="greaterThan">
      <formula>$D1271+5</formula>
    </cfRule>
    <cfRule type="cellIs" dxfId="374" priority="466" operator="lessThan">
      <formula>$D1271-5</formula>
    </cfRule>
  </conditionalFormatting>
  <conditionalFormatting sqref="E1280:Y1280">
    <cfRule type="cellIs" dxfId="373" priority="463" operator="greaterThan">
      <formula>$D1280+5</formula>
    </cfRule>
    <cfRule type="cellIs" dxfId="372" priority="464" operator="lessThan">
      <formula>$D1280-5</formula>
    </cfRule>
  </conditionalFormatting>
  <conditionalFormatting sqref="E1289:Y1289">
    <cfRule type="cellIs" dxfId="371" priority="461" operator="greaterThan">
      <formula>$D1289+5</formula>
    </cfRule>
    <cfRule type="cellIs" dxfId="370" priority="462" operator="lessThan">
      <formula>$D1289-5</formula>
    </cfRule>
  </conditionalFormatting>
  <conditionalFormatting sqref="E1298:Y1298">
    <cfRule type="cellIs" dxfId="369" priority="459" operator="greaterThan">
      <formula>$D1298+5</formula>
    </cfRule>
    <cfRule type="cellIs" dxfId="368" priority="460" operator="lessThan">
      <formula>$D1298-5</formula>
    </cfRule>
  </conditionalFormatting>
  <conditionalFormatting sqref="E1312:Y1312">
    <cfRule type="cellIs" dxfId="367" priority="457" operator="greaterThan">
      <formula>$D1312+5</formula>
    </cfRule>
    <cfRule type="cellIs" dxfId="366" priority="458" operator="lessThan">
      <formula>$D1312-5</formula>
    </cfRule>
  </conditionalFormatting>
  <conditionalFormatting sqref="E1448:Y1448">
    <cfRule type="cellIs" dxfId="365" priority="455" operator="greaterThan">
      <formula>$D1448+5</formula>
    </cfRule>
    <cfRule type="cellIs" dxfId="364" priority="456" operator="lessThan">
      <formula>$D1448-5</formula>
    </cfRule>
  </conditionalFormatting>
  <conditionalFormatting sqref="E1466:Y1467">
    <cfRule type="cellIs" dxfId="363" priority="448" operator="greaterThan">
      <formula>$D1466+5</formula>
    </cfRule>
    <cfRule type="cellIs" dxfId="362" priority="449" operator="lessThan">
      <formula>$D1466-5</formula>
    </cfRule>
  </conditionalFormatting>
  <conditionalFormatting sqref="E1457:Y1457">
    <cfRule type="cellIs" dxfId="361" priority="453" operator="greaterThan">
      <formula>$D1457+5</formula>
    </cfRule>
    <cfRule type="cellIs" dxfId="360" priority="454" operator="lessThan">
      <formula>$D1457-5</formula>
    </cfRule>
  </conditionalFormatting>
  <conditionalFormatting sqref="E1460:Y1465">
    <cfRule type="cellIs" dxfId="359" priority="450" operator="greaterThan">
      <formula>$D1460+5</formula>
    </cfRule>
    <cfRule type="cellIs" dxfId="358" priority="451" operator="lessThan">
      <formula>$D1460-5</formula>
    </cfRule>
  </conditionalFormatting>
  <conditionalFormatting sqref="E1475:Y1475">
    <cfRule type="cellIs" dxfId="357" priority="443" operator="greaterThan">
      <formula>$D1475+5</formula>
    </cfRule>
    <cfRule type="cellIs" dxfId="356" priority="444" operator="lessThan">
      <formula>$D1475-5</formula>
    </cfRule>
  </conditionalFormatting>
  <conditionalFormatting sqref="E1469:Y1474">
    <cfRule type="cellIs" dxfId="355" priority="445" operator="greaterThan">
      <formula>$D1469+5</formula>
    </cfRule>
    <cfRule type="cellIs" dxfId="354" priority="446" operator="lessThan">
      <formula>$D1469-5</formula>
    </cfRule>
  </conditionalFormatting>
  <conditionalFormatting sqref="Z1478:AC1483">
    <cfRule type="cellIs" dxfId="353" priority="442" operator="lessThan">
      <formula>$D1478-5</formula>
    </cfRule>
  </conditionalFormatting>
  <conditionalFormatting sqref="E1478:Y1483">
    <cfRule type="cellIs" dxfId="352" priority="440" operator="greaterThan">
      <formula>$D1478+5</formula>
    </cfRule>
    <cfRule type="cellIs" dxfId="351" priority="441" operator="lessThan">
      <formula>$D1478-5</formula>
    </cfRule>
  </conditionalFormatting>
  <conditionalFormatting sqref="E1484:Y1484">
    <cfRule type="cellIs" dxfId="350" priority="438" operator="greaterThan">
      <formula>$D1484+5</formula>
    </cfRule>
    <cfRule type="cellIs" dxfId="349" priority="439" operator="lessThan">
      <formula>$D1484-5</formula>
    </cfRule>
  </conditionalFormatting>
  <conditionalFormatting sqref="E1493:Y1493">
    <cfRule type="cellIs" dxfId="348" priority="436" operator="greaterThan">
      <formula>$D1493+5</formula>
    </cfRule>
    <cfRule type="cellIs" dxfId="347" priority="437" operator="lessThan">
      <formula>$D1493-5</formula>
    </cfRule>
  </conditionalFormatting>
  <conditionalFormatting sqref="E1511:Y1511">
    <cfRule type="cellIs" dxfId="346" priority="434" operator="greaterThan">
      <formula>$D1511+5</formula>
    </cfRule>
    <cfRule type="cellIs" dxfId="345" priority="435" operator="lessThan">
      <formula>$D1511-5</formula>
    </cfRule>
  </conditionalFormatting>
  <conditionalFormatting sqref="E1514:Y1519">
    <cfRule type="cellIs" dxfId="344" priority="431" operator="greaterThan">
      <formula>$D1514+5</formula>
    </cfRule>
    <cfRule type="cellIs" dxfId="343" priority="432" operator="lessThan">
      <formula>$D1514-5</formula>
    </cfRule>
  </conditionalFormatting>
  <conditionalFormatting sqref="E1520:Y1520">
    <cfRule type="cellIs" dxfId="342" priority="429" operator="greaterThan">
      <formula>$D1520+5</formula>
    </cfRule>
    <cfRule type="cellIs" dxfId="341" priority="430" operator="lessThan">
      <formula>$D1520-5</formula>
    </cfRule>
  </conditionalFormatting>
  <conditionalFormatting sqref="E1523:Y1528">
    <cfRule type="cellIs" dxfId="340" priority="426" operator="greaterThan">
      <formula>$D1523+5</formula>
    </cfRule>
    <cfRule type="cellIs" dxfId="339" priority="427" operator="lessThan">
      <formula>$D1523-5</formula>
    </cfRule>
  </conditionalFormatting>
  <conditionalFormatting sqref="E1529:Y1529">
    <cfRule type="cellIs" dxfId="338" priority="424" operator="greaterThan">
      <formula>$D1529+5</formula>
    </cfRule>
    <cfRule type="cellIs" dxfId="337" priority="425" operator="lessThan">
      <formula>$D1529-5</formula>
    </cfRule>
  </conditionalFormatting>
  <conditionalFormatting sqref="E1532:Y1537">
    <cfRule type="cellIs" dxfId="336" priority="421" operator="greaterThan">
      <formula>$D1532+5</formula>
    </cfRule>
    <cfRule type="cellIs" dxfId="335" priority="422" operator="lessThan">
      <formula>$D1532-5</formula>
    </cfRule>
  </conditionalFormatting>
  <conditionalFormatting sqref="E1538:Y1538">
    <cfRule type="cellIs" dxfId="334" priority="419" operator="greaterThan">
      <formula>$D1538+5</formula>
    </cfRule>
    <cfRule type="cellIs" dxfId="333" priority="420" operator="lessThan">
      <formula>$D1538-5</formula>
    </cfRule>
  </conditionalFormatting>
  <conditionalFormatting sqref="E1541:Y1546">
    <cfRule type="cellIs" dxfId="332" priority="416" operator="greaterThan">
      <formula>$D1541+5</formula>
    </cfRule>
    <cfRule type="cellIs" dxfId="331" priority="417" operator="lessThan">
      <formula>$D1541-5</formula>
    </cfRule>
  </conditionalFormatting>
  <conditionalFormatting sqref="E1547:Y1547">
    <cfRule type="cellIs" dxfId="330" priority="414" operator="greaterThan">
      <formula>$D1547+5</formula>
    </cfRule>
    <cfRule type="cellIs" dxfId="329" priority="415" operator="lessThan">
      <formula>$D1547-5</formula>
    </cfRule>
  </conditionalFormatting>
  <conditionalFormatting sqref="E1550:Y1555">
    <cfRule type="cellIs" dxfId="328" priority="411" operator="greaterThan">
      <formula>$D1550+5</formula>
    </cfRule>
    <cfRule type="cellIs" dxfId="327" priority="412" operator="lessThan">
      <formula>$D1550-5</formula>
    </cfRule>
  </conditionalFormatting>
  <conditionalFormatting sqref="E1556:Y1556">
    <cfRule type="cellIs" dxfId="326" priority="409" operator="greaterThan">
      <formula>$D1556+5</formula>
    </cfRule>
    <cfRule type="cellIs" dxfId="325" priority="410" operator="lessThan">
      <formula>$D1556-5</formula>
    </cfRule>
  </conditionalFormatting>
  <conditionalFormatting sqref="E1559:Y1564">
    <cfRule type="cellIs" dxfId="324" priority="406" operator="greaterThan">
      <formula>$D1559+5</formula>
    </cfRule>
    <cfRule type="cellIs" dxfId="323" priority="407" operator="lessThan">
      <formula>$D1559-5</formula>
    </cfRule>
  </conditionalFormatting>
  <conditionalFormatting sqref="E1565:Y1565">
    <cfRule type="cellIs" dxfId="322" priority="404" operator="greaterThan">
      <formula>$D1565+5</formula>
    </cfRule>
    <cfRule type="cellIs" dxfId="321" priority="405" operator="lessThan">
      <formula>$D1565-5</formula>
    </cfRule>
  </conditionalFormatting>
  <conditionalFormatting sqref="E1568:Y1573">
    <cfRule type="cellIs" dxfId="320" priority="401" operator="greaterThan">
      <formula>$D1568+5</formula>
    </cfRule>
    <cfRule type="cellIs" dxfId="319" priority="402" operator="lessThan">
      <formula>$D1568-5</formula>
    </cfRule>
  </conditionalFormatting>
  <conditionalFormatting sqref="E1574:Y1574">
    <cfRule type="cellIs" dxfId="318" priority="399" operator="greaterThan">
      <formula>$D1574+5</formula>
    </cfRule>
    <cfRule type="cellIs" dxfId="317" priority="400" operator="lessThan">
      <formula>$D1574-5</formula>
    </cfRule>
  </conditionalFormatting>
  <conditionalFormatting sqref="Z1577:AC1578 Z1580:AC1582">
    <cfRule type="cellIs" dxfId="316" priority="398" operator="lessThan">
      <formula>$D1577-5</formula>
    </cfRule>
  </conditionalFormatting>
  <conditionalFormatting sqref="E1577:Y1582">
    <cfRule type="cellIs" dxfId="315" priority="396" operator="greaterThan">
      <formula>$D1577+5</formula>
    </cfRule>
    <cfRule type="cellIs" dxfId="314" priority="397" operator="lessThan">
      <formula>$D1577-5</formula>
    </cfRule>
  </conditionalFormatting>
  <conditionalFormatting sqref="E1583:Y1583">
    <cfRule type="cellIs" dxfId="313" priority="394" operator="greaterThan">
      <formula>$D1583+5</formula>
    </cfRule>
    <cfRule type="cellIs" dxfId="312" priority="395" operator="lessThan">
      <formula>$D1583-5</formula>
    </cfRule>
  </conditionalFormatting>
  <conditionalFormatting sqref="AB1586:AC1587 AB1589:AC1591">
    <cfRule type="cellIs" dxfId="311" priority="393" operator="lessThan">
      <formula>$D1586-5</formula>
    </cfRule>
  </conditionalFormatting>
  <conditionalFormatting sqref="E1586:Y1591">
    <cfRule type="cellIs" dxfId="310" priority="391" operator="greaterThan">
      <formula>$D1586+5</formula>
    </cfRule>
    <cfRule type="cellIs" dxfId="309" priority="392" operator="lessThan">
      <formula>$D1586-5</formula>
    </cfRule>
  </conditionalFormatting>
  <conditionalFormatting sqref="E1592:Y1592">
    <cfRule type="cellIs" dxfId="308" priority="389" operator="greaterThan">
      <formula>$D1592+5</formula>
    </cfRule>
    <cfRule type="cellIs" dxfId="307" priority="390" operator="lessThan">
      <formula>$D1592-5</formula>
    </cfRule>
  </conditionalFormatting>
  <conditionalFormatting sqref="E1595:Y1600">
    <cfRule type="cellIs" dxfId="306" priority="386" operator="greaterThan">
      <formula>$D1595+5</formula>
    </cfRule>
    <cfRule type="cellIs" dxfId="305" priority="387" operator="lessThan">
      <formula>$D1595-5</formula>
    </cfRule>
  </conditionalFormatting>
  <conditionalFormatting sqref="E1601:Y1601">
    <cfRule type="cellIs" dxfId="304" priority="384" operator="greaterThan">
      <formula>$D1601+5</formula>
    </cfRule>
    <cfRule type="cellIs" dxfId="303" priority="385" operator="lessThan">
      <formula>$D1601-5</formula>
    </cfRule>
  </conditionalFormatting>
  <conditionalFormatting sqref="E1604:Y1609">
    <cfRule type="cellIs" dxfId="302" priority="381" operator="greaterThan">
      <formula>$D1604+5</formula>
    </cfRule>
    <cfRule type="cellIs" dxfId="301" priority="382" operator="lessThan">
      <formula>$D1604-5</formula>
    </cfRule>
  </conditionalFormatting>
  <conditionalFormatting sqref="E1610:Y1610">
    <cfRule type="cellIs" dxfId="300" priority="379" operator="greaterThan">
      <formula>$D1610+5</formula>
    </cfRule>
    <cfRule type="cellIs" dxfId="299" priority="380" operator="lessThan">
      <formula>$D1610-5</formula>
    </cfRule>
  </conditionalFormatting>
  <conditionalFormatting sqref="E1613:Y1618">
    <cfRule type="cellIs" dxfId="298" priority="376" operator="greaterThan">
      <formula>$D1613+5</formula>
    </cfRule>
    <cfRule type="cellIs" dxfId="297" priority="377" operator="lessThan">
      <formula>$D1613-5</formula>
    </cfRule>
  </conditionalFormatting>
  <conditionalFormatting sqref="E1619:Y1619">
    <cfRule type="cellIs" dxfId="296" priority="374" operator="greaterThan">
      <formula>$D1619+5</formula>
    </cfRule>
    <cfRule type="cellIs" dxfId="295" priority="375" operator="lessThan">
      <formula>$D1619-5</formula>
    </cfRule>
  </conditionalFormatting>
  <conditionalFormatting sqref="E1622:Y1627">
    <cfRule type="cellIs" dxfId="294" priority="371" operator="greaterThan">
      <formula>$D1622+5</formula>
    </cfRule>
    <cfRule type="cellIs" dxfId="293" priority="372" operator="lessThan">
      <formula>$D1622-5</formula>
    </cfRule>
  </conditionalFormatting>
  <conditionalFormatting sqref="E1628:Y1628">
    <cfRule type="cellIs" dxfId="292" priority="369" operator="greaterThan">
      <formula>$D1628+5</formula>
    </cfRule>
    <cfRule type="cellIs" dxfId="291" priority="370" operator="lessThan">
      <formula>$D1628-5</formula>
    </cfRule>
  </conditionalFormatting>
  <conditionalFormatting sqref="E1631:Y1636">
    <cfRule type="cellIs" dxfId="290" priority="366" operator="greaterThan">
      <formula>$D1631+5</formula>
    </cfRule>
    <cfRule type="cellIs" dxfId="289" priority="367" operator="lessThan">
      <formula>$D1631-5</formula>
    </cfRule>
  </conditionalFormatting>
  <conditionalFormatting sqref="E1637:Y1638">
    <cfRule type="cellIs" dxfId="288" priority="364" operator="greaterThan">
      <formula>$D1637+5</formula>
    </cfRule>
    <cfRule type="cellIs" dxfId="287" priority="365" operator="lessThan">
      <formula>$D1637-5</formula>
    </cfRule>
  </conditionalFormatting>
  <conditionalFormatting sqref="E1502:Y1502">
    <cfRule type="cellIs" dxfId="286" priority="362" operator="greaterThan">
      <formula>$D1502+5</formula>
    </cfRule>
    <cfRule type="cellIs" dxfId="285" priority="363" operator="lessThan">
      <formula>$D1502-5</formula>
    </cfRule>
  </conditionalFormatting>
  <conditionalFormatting sqref="E1785:Y1785">
    <cfRule type="cellIs" dxfId="284" priority="226" operator="greaterThan">
      <formula>$D1785+5</formula>
    </cfRule>
    <cfRule type="cellIs" dxfId="283" priority="227" operator="lessThan">
      <formula>$D1785-5</formula>
    </cfRule>
  </conditionalFormatting>
  <conditionalFormatting sqref="Z1785:AC1785">
    <cfRule type="cellIs" dxfId="282" priority="224" operator="greaterThan">
      <formula>$D1785+5</formula>
    </cfRule>
    <cfRule type="cellIs" dxfId="281" priority="225" operator="lessThan">
      <formula>$D1785-5</formula>
    </cfRule>
  </conditionalFormatting>
  <conditionalFormatting sqref="E1796:Y1796">
    <cfRule type="cellIs" dxfId="280" priority="222" operator="greaterThan">
      <formula>$D1796+5</formula>
    </cfRule>
    <cfRule type="cellIs" dxfId="279" priority="223" operator="lessThan">
      <formula>$D1796-5</formula>
    </cfRule>
  </conditionalFormatting>
  <conditionalFormatting sqref="E1646:Y1646">
    <cfRule type="cellIs" dxfId="278" priority="351" operator="greaterThan">
      <formula>$D1646+5</formula>
    </cfRule>
    <cfRule type="cellIs" dxfId="277" priority="352" operator="lessThan">
      <formula>$D1646-5</formula>
    </cfRule>
  </conditionalFormatting>
  <conditionalFormatting sqref="E1650:Y1654">
    <cfRule type="cellIs" dxfId="276" priority="348" operator="greaterThan">
      <formula>$D1650+5</formula>
    </cfRule>
    <cfRule type="cellIs" dxfId="275" priority="349" operator="lessThan">
      <formula>$D1650-5</formula>
    </cfRule>
  </conditionalFormatting>
  <conditionalFormatting sqref="E1649:Y1649">
    <cfRule type="cellIs" dxfId="274" priority="346" operator="greaterThan">
      <formula>$D1649+5</formula>
    </cfRule>
    <cfRule type="cellIs" dxfId="273" priority="347" operator="lessThan">
      <formula>$D1649-5</formula>
    </cfRule>
  </conditionalFormatting>
  <conditionalFormatting sqref="E1655:Y1655">
    <cfRule type="cellIs" dxfId="272" priority="344" operator="greaterThan">
      <formula>$D1655+5</formula>
    </cfRule>
    <cfRule type="cellIs" dxfId="271" priority="345" operator="lessThan">
      <formula>$D1655-5</formula>
    </cfRule>
  </conditionalFormatting>
  <conditionalFormatting sqref="E1659:Y1663">
    <cfRule type="cellIs" dxfId="270" priority="341" operator="greaterThan">
      <formula>$D1659+5</formula>
    </cfRule>
    <cfRule type="cellIs" dxfId="269" priority="342" operator="lessThan">
      <formula>$D1659-5</formula>
    </cfRule>
  </conditionalFormatting>
  <conditionalFormatting sqref="E1658:Y1658">
    <cfRule type="cellIs" dxfId="268" priority="339" operator="greaterThan">
      <formula>$D1658+5</formula>
    </cfRule>
    <cfRule type="cellIs" dxfId="267" priority="340" operator="lessThan">
      <formula>$D1658-5</formula>
    </cfRule>
  </conditionalFormatting>
  <conditionalFormatting sqref="E1664:Y1664">
    <cfRule type="cellIs" dxfId="266" priority="337" operator="greaterThan">
      <formula>$D1664+5</formula>
    </cfRule>
    <cfRule type="cellIs" dxfId="265" priority="338" operator="lessThan">
      <formula>$D1664-5</formula>
    </cfRule>
  </conditionalFormatting>
  <conditionalFormatting sqref="E1673:Y1673">
    <cfRule type="cellIs" dxfId="264" priority="330" operator="greaterThan">
      <formula>$D1673+5</formula>
    </cfRule>
    <cfRule type="cellIs" dxfId="263" priority="331" operator="lessThan">
      <formula>$D1673-5</formula>
    </cfRule>
  </conditionalFormatting>
  <conditionalFormatting sqref="E1682:Y1682">
    <cfRule type="cellIs" dxfId="262" priority="323" operator="greaterThan">
      <formula>$D1682+5</formula>
    </cfRule>
    <cfRule type="cellIs" dxfId="261" priority="324" operator="lessThan">
      <formula>$D1682-5</formula>
    </cfRule>
  </conditionalFormatting>
  <conditionalFormatting sqref="E1758:Y1762">
    <cfRule type="cellIs" dxfId="260" priority="283" operator="greaterThan">
      <formula>$D1758+5</formula>
    </cfRule>
    <cfRule type="cellIs" dxfId="259" priority="284" operator="lessThan">
      <formula>$D1758-5</formula>
    </cfRule>
  </conditionalFormatting>
  <conditionalFormatting sqref="E1691:Y1691">
    <cfRule type="cellIs" dxfId="258" priority="316" operator="greaterThan">
      <formula>$D1691+5</formula>
    </cfRule>
    <cfRule type="cellIs" dxfId="257" priority="317" operator="lessThan">
      <formula>$D1691-5</formula>
    </cfRule>
  </conditionalFormatting>
  <conditionalFormatting sqref="E1704:Y1708">
    <cfRule type="cellIs" dxfId="256" priority="313" operator="greaterThan">
      <formula>$D1704+5</formula>
    </cfRule>
    <cfRule type="cellIs" dxfId="255" priority="314" operator="lessThan">
      <formula>$D1704-5</formula>
    </cfRule>
  </conditionalFormatting>
  <conditionalFormatting sqref="E1703:Y1703">
    <cfRule type="cellIs" dxfId="254" priority="311" operator="greaterThan">
      <formula>$D1703+5</formula>
    </cfRule>
    <cfRule type="cellIs" dxfId="253" priority="312" operator="lessThan">
      <formula>$D1703-5</formula>
    </cfRule>
  </conditionalFormatting>
  <conditionalFormatting sqref="E1713:Y1717">
    <cfRule type="cellIs" dxfId="252" priority="308" operator="greaterThan">
      <formula>$D1713+5</formula>
    </cfRule>
    <cfRule type="cellIs" dxfId="251" priority="309" operator="lessThan">
      <formula>$D1713-5</formula>
    </cfRule>
  </conditionalFormatting>
  <conditionalFormatting sqref="E1722:Y1726">
    <cfRule type="cellIs" dxfId="250" priority="303" operator="greaterThan">
      <formula>$D1722+5</formula>
    </cfRule>
    <cfRule type="cellIs" dxfId="249" priority="304" operator="lessThan">
      <formula>$D1722-5</formula>
    </cfRule>
  </conditionalFormatting>
  <conditionalFormatting sqref="E1731:Y1735">
    <cfRule type="cellIs" dxfId="248" priority="298" operator="greaterThan">
      <formula>$D1731+5</formula>
    </cfRule>
    <cfRule type="cellIs" dxfId="247" priority="299" operator="lessThan">
      <formula>$D1731-5</formula>
    </cfRule>
  </conditionalFormatting>
  <conditionalFormatting sqref="E1740:Y1744">
    <cfRule type="cellIs" dxfId="246" priority="293" operator="greaterThan">
      <formula>$D1740+5</formula>
    </cfRule>
    <cfRule type="cellIs" dxfId="245" priority="294" operator="lessThan">
      <formula>$D1740-5</formula>
    </cfRule>
  </conditionalFormatting>
  <conditionalFormatting sqref="E1749:Y1753">
    <cfRule type="cellIs" dxfId="244" priority="288" operator="greaterThan">
      <formula>$D1749+5</formula>
    </cfRule>
    <cfRule type="cellIs" dxfId="243" priority="289" operator="lessThan">
      <formula>$D1749-5</formula>
    </cfRule>
  </conditionalFormatting>
  <conditionalFormatting sqref="E1700:Y1700">
    <cfRule type="cellIs" dxfId="242" priority="279" operator="greaterThan">
      <formula>$D1700+5</formula>
    </cfRule>
    <cfRule type="cellIs" dxfId="241" priority="280" operator="lessThan">
      <formula>$D1700-5</formula>
    </cfRule>
  </conditionalFormatting>
  <conditionalFormatting sqref="E1709:Y1709">
    <cfRule type="cellIs" dxfId="240" priority="277" operator="greaterThan">
      <formula>$D1709+5</formula>
    </cfRule>
    <cfRule type="cellIs" dxfId="239" priority="278" operator="lessThan">
      <formula>$D1709-5</formula>
    </cfRule>
  </conditionalFormatting>
  <conditionalFormatting sqref="E1718:Y1718">
    <cfRule type="cellIs" dxfId="238" priority="275" operator="greaterThan">
      <formula>$D1718+5</formula>
    </cfRule>
    <cfRule type="cellIs" dxfId="237" priority="276" operator="lessThan">
      <formula>$D1718-5</formula>
    </cfRule>
  </conditionalFormatting>
  <conditionalFormatting sqref="E1727:Y1727">
    <cfRule type="cellIs" dxfId="236" priority="273" operator="greaterThan">
      <formula>$D1727+5</formula>
    </cfRule>
    <cfRule type="cellIs" dxfId="235" priority="274" operator="lessThan">
      <formula>$D1727-5</formula>
    </cfRule>
  </conditionalFormatting>
  <conditionalFormatting sqref="E1736:Y1736">
    <cfRule type="cellIs" dxfId="234" priority="271" operator="greaterThan">
      <formula>$D1736+5</formula>
    </cfRule>
    <cfRule type="cellIs" dxfId="233" priority="272" operator="lessThan">
      <formula>$D1736-5</formula>
    </cfRule>
  </conditionalFormatting>
  <conditionalFormatting sqref="E1745:Y1745">
    <cfRule type="cellIs" dxfId="232" priority="269" operator="greaterThan">
      <formula>$D1745+5</formula>
    </cfRule>
    <cfRule type="cellIs" dxfId="231" priority="270" operator="lessThan">
      <formula>$D1745-5</formula>
    </cfRule>
  </conditionalFormatting>
  <conditionalFormatting sqref="E1754:Y1754">
    <cfRule type="cellIs" dxfId="230" priority="267" operator="greaterThan">
      <formula>$D1754+5</formula>
    </cfRule>
    <cfRule type="cellIs" dxfId="229" priority="268" operator="lessThan">
      <formula>$D1754-5</formula>
    </cfRule>
  </conditionalFormatting>
  <conditionalFormatting sqref="E1763:Y1763">
    <cfRule type="cellIs" dxfId="228" priority="265" operator="greaterThan">
      <formula>$D1763+5</formula>
    </cfRule>
    <cfRule type="cellIs" dxfId="227" priority="266" operator="lessThan">
      <formula>$D1763-5</formula>
    </cfRule>
  </conditionalFormatting>
  <conditionalFormatting sqref="E1668:Y1672">
    <cfRule type="cellIs" dxfId="226" priority="262" operator="greaterThan">
      <formula>$D1668+5</formula>
    </cfRule>
    <cfRule type="cellIs" dxfId="225" priority="263" operator="lessThan">
      <formula>$D1668-5</formula>
    </cfRule>
  </conditionalFormatting>
  <conditionalFormatting sqref="E1667:Y1667">
    <cfRule type="cellIs" dxfId="224" priority="260" operator="greaterThan">
      <formula>$D1667+5</formula>
    </cfRule>
    <cfRule type="cellIs" dxfId="223" priority="261" operator="lessThan">
      <formula>$D1667-5</formula>
    </cfRule>
  </conditionalFormatting>
  <conditionalFormatting sqref="E1677:Y1681">
    <cfRule type="cellIs" dxfId="222" priority="257" operator="greaterThan">
      <formula>$D1677+5</formula>
    </cfRule>
    <cfRule type="cellIs" dxfId="221" priority="258" operator="lessThan">
      <formula>$D1677-5</formula>
    </cfRule>
  </conditionalFormatting>
  <conditionalFormatting sqref="E1676:Y1676">
    <cfRule type="cellIs" dxfId="220" priority="255" operator="greaterThan">
      <formula>$D1676+5</formula>
    </cfRule>
    <cfRule type="cellIs" dxfId="219" priority="256" operator="lessThan">
      <formula>$D1676-5</formula>
    </cfRule>
  </conditionalFormatting>
  <conditionalFormatting sqref="E1686:Y1690">
    <cfRule type="cellIs" dxfId="218" priority="252" operator="greaterThan">
      <formula>$D1686+5</formula>
    </cfRule>
    <cfRule type="cellIs" dxfId="217" priority="253" operator="lessThan">
      <formula>$D1686-5</formula>
    </cfRule>
  </conditionalFormatting>
  <conditionalFormatting sqref="E1685:Y1685">
    <cfRule type="cellIs" dxfId="216" priority="250" operator="greaterThan">
      <formula>$D1685+5</formula>
    </cfRule>
    <cfRule type="cellIs" dxfId="215" priority="251" operator="lessThan">
      <formula>$D1685-5</formula>
    </cfRule>
  </conditionalFormatting>
  <conditionalFormatting sqref="E1712:Y1712">
    <cfRule type="cellIs" dxfId="214" priority="247" operator="greaterThan">
      <formula>$D1712+5</formula>
    </cfRule>
    <cfRule type="cellIs" dxfId="213" priority="248" operator="lessThan">
      <formula>$D1712-5</formula>
    </cfRule>
  </conditionalFormatting>
  <conditionalFormatting sqref="E1721:Y1721">
    <cfRule type="cellIs" dxfId="212" priority="244" operator="greaterThan">
      <formula>$D1721+5</formula>
    </cfRule>
    <cfRule type="cellIs" dxfId="211" priority="245" operator="lessThan">
      <formula>$D1721-5</formula>
    </cfRule>
  </conditionalFormatting>
  <conditionalFormatting sqref="E1730:Y1730">
    <cfRule type="cellIs" dxfId="210" priority="241" operator="greaterThan">
      <formula>$D1730+5</formula>
    </cfRule>
    <cfRule type="cellIs" dxfId="209" priority="242" operator="lessThan">
      <formula>$D1730-5</formula>
    </cfRule>
  </conditionalFormatting>
  <conditionalFormatting sqref="E1739:Y1739">
    <cfRule type="cellIs" dxfId="208" priority="238" operator="greaterThan">
      <formula>$D1739+5</formula>
    </cfRule>
    <cfRule type="cellIs" dxfId="207" priority="239" operator="lessThan">
      <formula>$D1739-5</formula>
    </cfRule>
  </conditionalFormatting>
  <conditionalFormatting sqref="E1748:Y1748">
    <cfRule type="cellIs" dxfId="206" priority="235" operator="greaterThan">
      <formula>$D1748+5</formula>
    </cfRule>
    <cfRule type="cellIs" dxfId="205" priority="236" operator="lessThan">
      <formula>$D1748-5</formula>
    </cfRule>
  </conditionalFormatting>
  <conditionalFormatting sqref="E1757:Y1757">
    <cfRule type="cellIs" dxfId="204" priority="232" operator="greaterThan">
      <formula>$D1757+5</formula>
    </cfRule>
    <cfRule type="cellIs" dxfId="203" priority="233" operator="lessThan">
      <formula>$D1757-5</formula>
    </cfRule>
  </conditionalFormatting>
  <conditionalFormatting sqref="E1774:Y1774">
    <cfRule type="cellIs" dxfId="202" priority="230" operator="greaterThan">
      <formula>$D1774+5</formula>
    </cfRule>
    <cfRule type="cellIs" dxfId="201" priority="231" operator="lessThan">
      <formula>$D1774-5</formula>
    </cfRule>
  </conditionalFormatting>
  <conditionalFormatting sqref="AA1774:AC1774">
    <cfRule type="cellIs" dxfId="200" priority="228" operator="greaterThan">
      <formula>$D1774+5</formula>
    </cfRule>
    <cfRule type="cellIs" dxfId="199" priority="229" operator="lessThan">
      <formula>$D1774-5</formula>
    </cfRule>
  </conditionalFormatting>
  <conditionalFormatting sqref="Z1796:AC1796">
    <cfRule type="cellIs" dxfId="198" priority="220" operator="greaterThan">
      <formula>$D1796+5</formula>
    </cfRule>
    <cfRule type="cellIs" dxfId="197" priority="221" operator="lessThan">
      <formula>$D1796-5</formula>
    </cfRule>
  </conditionalFormatting>
  <conditionalFormatting sqref="Z928">
    <cfRule type="cellIs" dxfId="196" priority="218" operator="greaterThan">
      <formula>$D928+5</formula>
    </cfRule>
    <cfRule type="cellIs" dxfId="195" priority="219" operator="lessThan">
      <formula>$D928-5</formula>
    </cfRule>
  </conditionalFormatting>
  <conditionalFormatting sqref="AA928:AB928">
    <cfRule type="cellIs" dxfId="194" priority="216" operator="greaterThan">
      <formula>$D928+5</formula>
    </cfRule>
    <cfRule type="cellIs" dxfId="193" priority="217" operator="lessThan">
      <formula>$D928-5</formula>
    </cfRule>
  </conditionalFormatting>
  <conditionalFormatting sqref="AC928">
    <cfRule type="cellIs" dxfId="192" priority="214" operator="greaterThan">
      <formula>$D928+5</formula>
    </cfRule>
    <cfRule type="cellIs" dxfId="191" priority="215" operator="lessThan">
      <formula>$D928-5</formula>
    </cfRule>
  </conditionalFormatting>
  <conditionalFormatting sqref="Z1484:AB1484">
    <cfRule type="cellIs" dxfId="190" priority="212" operator="greaterThan">
      <formula>$D1484+5</formula>
    </cfRule>
    <cfRule type="cellIs" dxfId="189" priority="213" operator="lessThan">
      <formula>$D1484-5</formula>
    </cfRule>
  </conditionalFormatting>
  <conditionalFormatting sqref="AC1484">
    <cfRule type="cellIs" dxfId="188" priority="210" operator="greaterThan">
      <formula>$D1484+5</formula>
    </cfRule>
    <cfRule type="cellIs" dxfId="187" priority="211" operator="lessThan">
      <formula>$D1484-5</formula>
    </cfRule>
  </conditionalFormatting>
  <conditionalFormatting sqref="Z1493:AB1493">
    <cfRule type="cellIs" dxfId="186" priority="208" operator="greaterThan">
      <formula>$D1493+5</formula>
    </cfRule>
    <cfRule type="cellIs" dxfId="185" priority="209" operator="lessThan">
      <formula>$D1493-5</formula>
    </cfRule>
  </conditionalFormatting>
  <conditionalFormatting sqref="AC1493">
    <cfRule type="cellIs" dxfId="184" priority="206" operator="greaterThan">
      <formula>$D1493+5</formula>
    </cfRule>
    <cfRule type="cellIs" dxfId="183" priority="207" operator="lessThan">
      <formula>$D1493-5</formula>
    </cfRule>
  </conditionalFormatting>
  <conditionalFormatting sqref="Z1511:AB1511">
    <cfRule type="cellIs" dxfId="182" priority="204" operator="greaterThan">
      <formula>$D1511+5</formula>
    </cfRule>
    <cfRule type="cellIs" dxfId="181" priority="205" operator="lessThan">
      <formula>$D1511-5</formula>
    </cfRule>
  </conditionalFormatting>
  <conditionalFormatting sqref="AC1511">
    <cfRule type="cellIs" dxfId="180" priority="202" operator="greaterThan">
      <formula>$D1511+5</formula>
    </cfRule>
    <cfRule type="cellIs" dxfId="179" priority="203" operator="lessThan">
      <formula>$D1511-5</formula>
    </cfRule>
  </conditionalFormatting>
  <conditionalFormatting sqref="Z1520:AB1520">
    <cfRule type="cellIs" dxfId="178" priority="200" operator="greaterThan">
      <formula>$D1520+5</formula>
    </cfRule>
    <cfRule type="cellIs" dxfId="177" priority="201" operator="lessThan">
      <formula>$D1520-5</formula>
    </cfRule>
  </conditionalFormatting>
  <conditionalFormatting sqref="AC1520">
    <cfRule type="cellIs" dxfId="176" priority="198" operator="greaterThan">
      <formula>$D1520+5</formula>
    </cfRule>
    <cfRule type="cellIs" dxfId="175" priority="199" operator="lessThan">
      <formula>$D1520-5</formula>
    </cfRule>
  </conditionalFormatting>
  <conditionalFormatting sqref="Z1529:AB1529">
    <cfRule type="cellIs" dxfId="174" priority="196" operator="greaterThan">
      <formula>$D1529+5</formula>
    </cfRule>
    <cfRule type="cellIs" dxfId="173" priority="197" operator="lessThan">
      <formula>$D1529-5</formula>
    </cfRule>
  </conditionalFormatting>
  <conditionalFormatting sqref="AC1529">
    <cfRule type="cellIs" dxfId="172" priority="194" operator="greaterThan">
      <formula>$D1529+5</formula>
    </cfRule>
    <cfRule type="cellIs" dxfId="171" priority="195" operator="lessThan">
      <formula>$D1529-5</formula>
    </cfRule>
  </conditionalFormatting>
  <conditionalFormatting sqref="Z1538:AB1538">
    <cfRule type="cellIs" dxfId="170" priority="192" operator="greaterThan">
      <formula>$D1538+5</formula>
    </cfRule>
    <cfRule type="cellIs" dxfId="169" priority="193" operator="lessThan">
      <formula>$D1538-5</formula>
    </cfRule>
  </conditionalFormatting>
  <conditionalFormatting sqref="AC1538">
    <cfRule type="cellIs" dxfId="168" priority="190" operator="greaterThan">
      <formula>$D1538+5</formula>
    </cfRule>
    <cfRule type="cellIs" dxfId="167" priority="191" operator="lessThan">
      <formula>$D1538-5</formula>
    </cfRule>
  </conditionalFormatting>
  <conditionalFormatting sqref="Z1547:AB1547">
    <cfRule type="cellIs" dxfId="166" priority="188" operator="greaterThan">
      <formula>$D1547+5</formula>
    </cfRule>
    <cfRule type="cellIs" dxfId="165" priority="189" operator="lessThan">
      <formula>$D1547-5</formula>
    </cfRule>
  </conditionalFormatting>
  <conditionalFormatting sqref="AC1547">
    <cfRule type="cellIs" dxfId="164" priority="186" operator="greaterThan">
      <formula>$D1547+5</formula>
    </cfRule>
    <cfRule type="cellIs" dxfId="163" priority="187" operator="lessThan">
      <formula>$D1547-5</formula>
    </cfRule>
  </conditionalFormatting>
  <conditionalFormatting sqref="AA1556:AB1556">
    <cfRule type="cellIs" dxfId="162" priority="184" operator="greaterThan">
      <formula>$D1556+5</formula>
    </cfRule>
    <cfRule type="cellIs" dxfId="161" priority="185" operator="lessThan">
      <formula>$D1556-5</formula>
    </cfRule>
  </conditionalFormatting>
  <conditionalFormatting sqref="AC1556">
    <cfRule type="cellIs" dxfId="160" priority="182" operator="greaterThan">
      <formula>$D1556+5</formula>
    </cfRule>
    <cfRule type="cellIs" dxfId="159" priority="183" operator="lessThan">
      <formula>$D1556-5</formula>
    </cfRule>
  </conditionalFormatting>
  <conditionalFormatting sqref="Z1565:AA1565">
    <cfRule type="cellIs" dxfId="158" priority="180" operator="greaterThan">
      <formula>$D1565+5</formula>
    </cfRule>
    <cfRule type="cellIs" dxfId="157" priority="181" operator="lessThan">
      <formula>$D1565-5</formula>
    </cfRule>
  </conditionalFormatting>
  <conditionalFormatting sqref="Z1574:AA1574">
    <cfRule type="cellIs" dxfId="156" priority="176" operator="greaterThan">
      <formula>$D1574+5</formula>
    </cfRule>
    <cfRule type="cellIs" dxfId="155" priority="177" operator="lessThan">
      <formula>$D1574-5</formula>
    </cfRule>
  </conditionalFormatting>
  <conditionalFormatting sqref="Z1583:AB1583">
    <cfRule type="cellIs" dxfId="154" priority="172" operator="greaterThan">
      <formula>$D1583+5</formula>
    </cfRule>
    <cfRule type="cellIs" dxfId="153" priority="173" operator="lessThan">
      <formula>$D1583-5</formula>
    </cfRule>
  </conditionalFormatting>
  <conditionalFormatting sqref="AC1583">
    <cfRule type="cellIs" dxfId="152" priority="170" operator="greaterThan">
      <formula>$D1583+5</formula>
    </cfRule>
    <cfRule type="cellIs" dxfId="151" priority="171" operator="lessThan">
      <formula>$D1583-5</formula>
    </cfRule>
  </conditionalFormatting>
  <conditionalFormatting sqref="Z1638:AC1638">
    <cfRule type="cellIs" dxfId="150" priority="169" operator="lessThan">
      <formula>$D1638-5</formula>
    </cfRule>
  </conditionalFormatting>
  <conditionalFormatting sqref="AC1326:AC1368">
    <cfRule type="cellIs" dxfId="149" priority="167" operator="greaterThan">
      <formula>$D1326+5</formula>
    </cfRule>
    <cfRule type="cellIs" dxfId="148" priority="168" operator="lessThan">
      <formula>$D1326-5</formula>
    </cfRule>
  </conditionalFormatting>
  <conditionalFormatting sqref="Z1211:Z1215">
    <cfRule type="cellIs" dxfId="147" priority="165" operator="greaterThan">
      <formula>$D1211+5</formula>
    </cfRule>
    <cfRule type="cellIs" dxfId="146" priority="166" operator="lessThan">
      <formula>$D1211-5</formula>
    </cfRule>
  </conditionalFormatting>
  <conditionalFormatting sqref="AA1211:AB1215">
    <cfRule type="cellIs" dxfId="145" priority="163" operator="greaterThan">
      <formula>$D1211+5</formula>
    </cfRule>
    <cfRule type="cellIs" dxfId="144" priority="164" operator="lessThan">
      <formula>$D1211-5</formula>
    </cfRule>
  </conditionalFormatting>
  <conditionalFormatting sqref="AC1211:AC1215">
    <cfRule type="cellIs" dxfId="143" priority="161" operator="greaterThan">
      <formula>$D1211+5</formula>
    </cfRule>
    <cfRule type="cellIs" dxfId="142" priority="162" operator="lessThan">
      <formula>$D1211-5</formula>
    </cfRule>
  </conditionalFormatting>
  <conditionalFormatting sqref="Z1162:Z1209">
    <cfRule type="cellIs" dxfId="141" priority="159" operator="greaterThan">
      <formula>$D1162+5</formula>
    </cfRule>
    <cfRule type="cellIs" dxfId="140" priority="160" operator="lessThan">
      <formula>$D1162-5</formula>
    </cfRule>
  </conditionalFormatting>
  <conditionalFormatting sqref="AA1162:AB1209">
    <cfRule type="cellIs" dxfId="139" priority="157" operator="greaterThan">
      <formula>$D1162+5</formula>
    </cfRule>
    <cfRule type="cellIs" dxfId="138" priority="158" operator="lessThan">
      <formula>$D1162-5</formula>
    </cfRule>
  </conditionalFormatting>
  <conditionalFormatting sqref="AC1162:AC1209">
    <cfRule type="cellIs" dxfId="137" priority="155" operator="greaterThan">
      <formula>$D1162+5</formula>
    </cfRule>
    <cfRule type="cellIs" dxfId="136" priority="156" operator="lessThan">
      <formula>$D1162-5</formula>
    </cfRule>
  </conditionalFormatting>
  <conditionalFormatting sqref="Z927:AC927">
    <cfRule type="cellIs" dxfId="135" priority="153" operator="greaterThan">
      <formula>$D927+5</formula>
    </cfRule>
    <cfRule type="cellIs" dxfId="134" priority="154" operator="lessThan">
      <formula>$D927-5</formula>
    </cfRule>
  </conditionalFormatting>
  <conditionalFormatting sqref="Z924:AC925">
    <cfRule type="cellIs" dxfId="133" priority="151" operator="greaterThan">
      <formula>$D924+5</formula>
    </cfRule>
    <cfRule type="cellIs" dxfId="132" priority="152" operator="lessThan">
      <formula>$D924-5</formula>
    </cfRule>
  </conditionalFormatting>
  <conditionalFormatting sqref="Z919:AC921">
    <cfRule type="cellIs" dxfId="131" priority="149" operator="greaterThan">
      <formula>$D919+5</formula>
    </cfRule>
    <cfRule type="cellIs" dxfId="130" priority="150" operator="lessThan">
      <formula>$D919-5</formula>
    </cfRule>
  </conditionalFormatting>
  <conditionalFormatting sqref="Z1610">
    <cfRule type="cellIs" dxfId="129" priority="147" operator="greaterThan">
      <formula>$D1610+5</formula>
    </cfRule>
    <cfRule type="cellIs" dxfId="128" priority="148" operator="lessThan">
      <formula>$D1610-5</formula>
    </cfRule>
  </conditionalFormatting>
  <conditionalFormatting sqref="Z1601">
    <cfRule type="cellIs" dxfId="127" priority="145" operator="greaterThan">
      <formula>$D1601+5</formula>
    </cfRule>
    <cfRule type="cellIs" dxfId="126" priority="146" operator="lessThan">
      <formula>$D1601-5</formula>
    </cfRule>
  </conditionalFormatting>
  <conditionalFormatting sqref="Z1568:AC1569">
    <cfRule type="cellIs" dxfId="125" priority="143" operator="greaterThan">
      <formula>$D1568+5</formula>
    </cfRule>
    <cfRule type="cellIs" dxfId="124" priority="144" operator="lessThan">
      <formula>$D1568-5</formula>
    </cfRule>
  </conditionalFormatting>
  <conditionalFormatting sqref="Z1571:AC1573">
    <cfRule type="cellIs" dxfId="123" priority="141" operator="greaterThan">
      <formula>$D1571+5</formula>
    </cfRule>
    <cfRule type="cellIs" dxfId="122" priority="142" operator="lessThan">
      <formula>$D1571-5</formula>
    </cfRule>
  </conditionalFormatting>
  <conditionalFormatting sqref="AB1574:AC1574">
    <cfRule type="cellIs" dxfId="121" priority="139" operator="greaterThan">
      <formula>$D1574+5</formula>
    </cfRule>
    <cfRule type="cellIs" dxfId="120" priority="140" operator="lessThan">
      <formula>$D1574-5</formula>
    </cfRule>
  </conditionalFormatting>
  <conditionalFormatting sqref="AB1565:AC1565">
    <cfRule type="cellIs" dxfId="119" priority="137" operator="greaterThan">
      <formula>$D1565+5</formula>
    </cfRule>
    <cfRule type="cellIs" dxfId="118" priority="138" operator="lessThan">
      <formula>$D1565-5</formula>
    </cfRule>
  </conditionalFormatting>
  <conditionalFormatting sqref="Z1559:AC1560">
    <cfRule type="cellIs" dxfId="117" priority="135" operator="greaterThan">
      <formula>$D1559+5</formula>
    </cfRule>
    <cfRule type="cellIs" dxfId="116" priority="136" operator="lessThan">
      <formula>$D1559-5</formula>
    </cfRule>
  </conditionalFormatting>
  <conditionalFormatting sqref="Z1562:AC1564">
    <cfRule type="cellIs" dxfId="115" priority="133" operator="greaterThan">
      <formula>$D1562+5</formula>
    </cfRule>
    <cfRule type="cellIs" dxfId="114" priority="134" operator="lessThan">
      <formula>$D1562-5</formula>
    </cfRule>
  </conditionalFormatting>
  <conditionalFormatting sqref="Z1541:AC1542">
    <cfRule type="cellIs" dxfId="113" priority="131" operator="greaterThan">
      <formula>$D1541+5</formula>
    </cfRule>
    <cfRule type="cellIs" dxfId="112" priority="132" operator="lessThan">
      <formula>$D1541-5</formula>
    </cfRule>
  </conditionalFormatting>
  <conditionalFormatting sqref="Z1544:AC1546">
    <cfRule type="cellIs" dxfId="111" priority="129" operator="greaterThan">
      <formula>$D1544+5</formula>
    </cfRule>
    <cfRule type="cellIs" dxfId="110" priority="130" operator="lessThan">
      <formula>$D1544-5</formula>
    </cfRule>
  </conditionalFormatting>
  <conditionalFormatting sqref="AA1550:AC1551">
    <cfRule type="cellIs" dxfId="109" priority="127" operator="greaterThan">
      <formula>$D1550+5</formula>
    </cfRule>
    <cfRule type="cellIs" dxfId="108" priority="128" operator="lessThan">
      <formula>$D1550-5</formula>
    </cfRule>
  </conditionalFormatting>
  <conditionalFormatting sqref="AA1553:AC1555">
    <cfRule type="cellIs" dxfId="107" priority="125" operator="greaterThan">
      <formula>$D1553+5</formula>
    </cfRule>
    <cfRule type="cellIs" dxfId="106" priority="126" operator="lessThan">
      <formula>$D1553-5</formula>
    </cfRule>
  </conditionalFormatting>
  <conditionalFormatting sqref="Z1532:AC1533">
    <cfRule type="cellIs" dxfId="105" priority="123" operator="greaterThan">
      <formula>$D1532+5</formula>
    </cfRule>
    <cfRule type="cellIs" dxfId="104" priority="124" operator="lessThan">
      <formula>$D1532-5</formula>
    </cfRule>
  </conditionalFormatting>
  <conditionalFormatting sqref="Z1535:AC1537">
    <cfRule type="cellIs" dxfId="103" priority="121" operator="greaterThan">
      <formula>$D1535+5</formula>
    </cfRule>
    <cfRule type="cellIs" dxfId="102" priority="122" operator="lessThan">
      <formula>$D1535-5</formula>
    </cfRule>
  </conditionalFormatting>
  <conditionalFormatting sqref="Z1523:AC1524">
    <cfRule type="cellIs" dxfId="101" priority="119" operator="greaterThan">
      <formula>$D1523+5</formula>
    </cfRule>
    <cfRule type="cellIs" dxfId="100" priority="120" operator="lessThan">
      <formula>$D1523-5</formula>
    </cfRule>
  </conditionalFormatting>
  <conditionalFormatting sqref="Z1526:AC1528">
    <cfRule type="cellIs" dxfId="99" priority="117" operator="greaterThan">
      <formula>$D1526+5</formula>
    </cfRule>
    <cfRule type="cellIs" dxfId="98" priority="118" operator="lessThan">
      <formula>$D1526-5</formula>
    </cfRule>
  </conditionalFormatting>
  <conditionalFormatting sqref="Z1514:AC1515">
    <cfRule type="cellIs" dxfId="97" priority="115" operator="greaterThan">
      <formula>$D1514+5</formula>
    </cfRule>
    <cfRule type="cellIs" dxfId="96" priority="116" operator="lessThan">
      <formula>$D1514-5</formula>
    </cfRule>
  </conditionalFormatting>
  <conditionalFormatting sqref="Z1517:AC1519">
    <cfRule type="cellIs" dxfId="95" priority="113" operator="greaterThan">
      <formula>$D1517+5</formula>
    </cfRule>
    <cfRule type="cellIs" dxfId="94" priority="114" operator="lessThan">
      <formula>$D1517-5</formula>
    </cfRule>
  </conditionalFormatting>
  <conditionalFormatting sqref="Z1505:AC1506">
    <cfRule type="cellIs" dxfId="93" priority="111" operator="greaterThan">
      <formula>$D1505+5</formula>
    </cfRule>
    <cfRule type="cellIs" dxfId="92" priority="112" operator="lessThan">
      <formula>$D1505-5</formula>
    </cfRule>
  </conditionalFormatting>
  <conditionalFormatting sqref="Z1508:AC1510">
    <cfRule type="cellIs" dxfId="91" priority="109" operator="greaterThan">
      <formula>$D1508+5</formula>
    </cfRule>
    <cfRule type="cellIs" dxfId="90" priority="110" operator="lessThan">
      <formula>$D1508-5</formula>
    </cfRule>
  </conditionalFormatting>
  <conditionalFormatting sqref="Z1595:AC1596">
    <cfRule type="cellIs" dxfId="89" priority="107" operator="greaterThan">
      <formula>$D1595+5</formula>
    </cfRule>
    <cfRule type="cellIs" dxfId="88" priority="108" operator="lessThan">
      <formula>$D1595-5</formula>
    </cfRule>
  </conditionalFormatting>
  <conditionalFormatting sqref="Z1598:AC1600">
    <cfRule type="cellIs" dxfId="87" priority="105" operator="greaterThan">
      <formula>$D1598+5</formula>
    </cfRule>
    <cfRule type="cellIs" dxfId="86" priority="106" operator="lessThan">
      <formula>$D1598-5</formula>
    </cfRule>
  </conditionalFormatting>
  <conditionalFormatting sqref="Z1604:AC1605">
    <cfRule type="cellIs" dxfId="85" priority="103" operator="greaterThan">
      <formula>$D1604+5</formula>
    </cfRule>
    <cfRule type="cellIs" dxfId="84" priority="104" operator="lessThan">
      <formula>$D1604-5</formula>
    </cfRule>
  </conditionalFormatting>
  <conditionalFormatting sqref="Z1607:AC1609">
    <cfRule type="cellIs" dxfId="83" priority="101" operator="greaterThan">
      <formula>$D1607+5</formula>
    </cfRule>
    <cfRule type="cellIs" dxfId="82" priority="102" operator="lessThan">
      <formula>$D1607-5</formula>
    </cfRule>
  </conditionalFormatting>
  <conditionalFormatting sqref="Z1613:AC1614">
    <cfRule type="cellIs" dxfId="81" priority="99" operator="greaterThan">
      <formula>$D1613+5</formula>
    </cfRule>
    <cfRule type="cellIs" dxfId="80" priority="100" operator="lessThan">
      <formula>$D1613-5</formula>
    </cfRule>
  </conditionalFormatting>
  <conditionalFormatting sqref="Z1616:AC1618">
    <cfRule type="cellIs" dxfId="79" priority="97" operator="greaterThan">
      <formula>$D1616+5</formula>
    </cfRule>
    <cfRule type="cellIs" dxfId="78" priority="98" operator="lessThan">
      <formula>$D1616-5</formula>
    </cfRule>
  </conditionalFormatting>
  <conditionalFormatting sqref="Z1622:AC1623">
    <cfRule type="cellIs" dxfId="77" priority="95" operator="greaterThan">
      <formula>$D1622+5</formula>
    </cfRule>
    <cfRule type="cellIs" dxfId="76" priority="96" operator="lessThan">
      <formula>$D1622-5</formula>
    </cfRule>
  </conditionalFormatting>
  <conditionalFormatting sqref="Z1625:AC1627">
    <cfRule type="cellIs" dxfId="75" priority="93" operator="greaterThan">
      <formula>$D1625+5</formula>
    </cfRule>
    <cfRule type="cellIs" dxfId="74" priority="94" operator="lessThan">
      <formula>$D1625-5</formula>
    </cfRule>
  </conditionalFormatting>
  <conditionalFormatting sqref="AC1631:AC1632">
    <cfRule type="cellIs" dxfId="73" priority="91" operator="greaterThan">
      <formula>$D1631+5</formula>
    </cfRule>
    <cfRule type="cellIs" dxfId="72" priority="92" operator="lessThan">
      <formula>$D1631-5</formula>
    </cfRule>
  </conditionalFormatting>
  <conditionalFormatting sqref="AC1634:AC1636">
    <cfRule type="cellIs" dxfId="71" priority="89" operator="greaterThan">
      <formula>$D1634+5</formula>
    </cfRule>
    <cfRule type="cellIs" dxfId="70" priority="90" operator="lessThan">
      <formula>$D1634-5</formula>
    </cfRule>
  </conditionalFormatting>
  <conditionalFormatting sqref="AA1601">
    <cfRule type="cellIs" dxfId="69" priority="87" operator="greaterThan">
      <formula>$D1601+5</formula>
    </cfRule>
    <cfRule type="cellIs" dxfId="68" priority="88" operator="lessThan">
      <formula>$D1601-5</formula>
    </cfRule>
  </conditionalFormatting>
  <conditionalFormatting sqref="AB1592">
    <cfRule type="cellIs" dxfId="67" priority="85" operator="greaterThan">
      <formula>$D1592+5</formula>
    </cfRule>
    <cfRule type="cellIs" dxfId="66" priority="86" operator="lessThan">
      <formula>$D1592-5</formula>
    </cfRule>
  </conditionalFormatting>
  <conditionalFormatting sqref="AC1592">
    <cfRule type="cellIs" dxfId="65" priority="83" operator="greaterThan">
      <formula>$D1592+5</formula>
    </cfRule>
    <cfRule type="cellIs" dxfId="64" priority="84" operator="lessThan">
      <formula>$D1592-5</formula>
    </cfRule>
  </conditionalFormatting>
  <conditionalFormatting sqref="AB1601">
    <cfRule type="cellIs" dxfId="63" priority="81" operator="greaterThan">
      <formula>$D1601+5</formula>
    </cfRule>
    <cfRule type="cellIs" dxfId="62" priority="82" operator="lessThan">
      <formula>$D1601-5</formula>
    </cfRule>
  </conditionalFormatting>
  <conditionalFormatting sqref="AC1601">
    <cfRule type="cellIs" dxfId="61" priority="79" operator="greaterThan">
      <formula>$D1601+5</formula>
    </cfRule>
    <cfRule type="cellIs" dxfId="60" priority="80" operator="lessThan">
      <formula>$D1601-5</formula>
    </cfRule>
  </conditionalFormatting>
  <conditionalFormatting sqref="AA1610">
    <cfRule type="cellIs" dxfId="59" priority="77" operator="greaterThan">
      <formula>$D1610+5</formula>
    </cfRule>
    <cfRule type="cellIs" dxfId="58" priority="78" operator="lessThan">
      <formula>$D1610-5</formula>
    </cfRule>
  </conditionalFormatting>
  <conditionalFormatting sqref="AB1610">
    <cfRule type="cellIs" dxfId="57" priority="75" operator="greaterThan">
      <formula>$D1610+5</formula>
    </cfRule>
    <cfRule type="cellIs" dxfId="56" priority="76" operator="lessThan">
      <formula>$D1610-5</formula>
    </cfRule>
  </conditionalFormatting>
  <conditionalFormatting sqref="AC1610">
    <cfRule type="cellIs" dxfId="55" priority="73" operator="greaterThan">
      <formula>$D1610+5</formula>
    </cfRule>
    <cfRule type="cellIs" dxfId="54" priority="74" operator="lessThan">
      <formula>$D1610-5</formula>
    </cfRule>
  </conditionalFormatting>
  <conditionalFormatting sqref="Z1619">
    <cfRule type="cellIs" dxfId="53" priority="65" operator="greaterThan">
      <formula>$D1619+5</formula>
    </cfRule>
    <cfRule type="cellIs" dxfId="52" priority="66" operator="lessThan">
      <formula>$D1619-5</formula>
    </cfRule>
  </conditionalFormatting>
  <conditionalFormatting sqref="AA1619">
    <cfRule type="cellIs" dxfId="51" priority="63" operator="greaterThan">
      <formula>$D1619+5</formula>
    </cfRule>
    <cfRule type="cellIs" dxfId="50" priority="64" operator="lessThan">
      <formula>$D1619-5</formula>
    </cfRule>
  </conditionalFormatting>
  <conditionalFormatting sqref="AB1619">
    <cfRule type="cellIs" dxfId="49" priority="61" operator="greaterThan">
      <formula>$D1619+5</formula>
    </cfRule>
    <cfRule type="cellIs" dxfId="48" priority="62" operator="lessThan">
      <formula>$D1619-5</formula>
    </cfRule>
  </conditionalFormatting>
  <conditionalFormatting sqref="AC1619">
    <cfRule type="cellIs" dxfId="47" priority="59" operator="greaterThan">
      <formula>$D1619+5</formula>
    </cfRule>
    <cfRule type="cellIs" dxfId="46" priority="60" operator="lessThan">
      <formula>$D1619-5</formula>
    </cfRule>
  </conditionalFormatting>
  <conditionalFormatting sqref="Z1628">
    <cfRule type="cellIs" dxfId="45" priority="57" operator="greaterThan">
      <formula>$D1628+5</formula>
    </cfRule>
    <cfRule type="cellIs" dxfId="44" priority="58" operator="lessThan">
      <formula>$D1628-5</formula>
    </cfRule>
  </conditionalFormatting>
  <conditionalFormatting sqref="AA1628">
    <cfRule type="cellIs" dxfId="43" priority="55" operator="greaterThan">
      <formula>$D1628+5</formula>
    </cfRule>
    <cfRule type="cellIs" dxfId="42" priority="56" operator="lessThan">
      <formula>$D1628-5</formula>
    </cfRule>
  </conditionalFormatting>
  <conditionalFormatting sqref="AB1628">
    <cfRule type="cellIs" dxfId="41" priority="53" operator="greaterThan">
      <formula>$D1628+5</formula>
    </cfRule>
    <cfRule type="cellIs" dxfId="40" priority="54" operator="lessThan">
      <formula>$D1628-5</formula>
    </cfRule>
  </conditionalFormatting>
  <conditionalFormatting sqref="AC1628">
    <cfRule type="cellIs" dxfId="39" priority="51" operator="greaterThan">
      <formula>$D1628+5</formula>
    </cfRule>
    <cfRule type="cellIs" dxfId="38" priority="52" operator="lessThan">
      <formula>$D1628-5</formula>
    </cfRule>
  </conditionalFormatting>
  <conditionalFormatting sqref="AC1637">
    <cfRule type="cellIs" dxfId="37" priority="49" operator="greaterThan">
      <formula>$D1637+5</formula>
    </cfRule>
    <cfRule type="cellIs" dxfId="36" priority="50" operator="lessThan">
      <formula>$D1637-5</formula>
    </cfRule>
  </conditionalFormatting>
  <conditionalFormatting sqref="Z1777:AC1784">
    <cfRule type="cellIs" dxfId="35" priority="47" operator="greaterThan">
      <formula>$D1777+5</formula>
    </cfRule>
    <cfRule type="cellIs" dxfId="34" priority="48" operator="lessThan">
      <formula>$D1777-5</formula>
    </cfRule>
  </conditionalFormatting>
  <conditionalFormatting sqref="Z1788:AC1795">
    <cfRule type="cellIs" dxfId="33" priority="45" operator="greaterThan">
      <formula>$D1788+5</formula>
    </cfRule>
    <cfRule type="cellIs" dxfId="32" priority="46" operator="lessThan">
      <formula>$D1788-5</formula>
    </cfRule>
  </conditionalFormatting>
  <conditionalFormatting sqref="AA1766:AC1773">
    <cfRule type="cellIs" dxfId="31" priority="43" operator="greaterThan">
      <formula>$D1766+5</formula>
    </cfRule>
    <cfRule type="cellIs" dxfId="30" priority="44" operator="lessThan">
      <formula>$D1766-5</formula>
    </cfRule>
  </conditionalFormatting>
  <conditionalFormatting sqref="AC1850:AC1886">
    <cfRule type="cellIs" dxfId="29" priority="39" operator="greaterThan">
      <formula>$D1850+5</formula>
    </cfRule>
    <cfRule type="cellIs" dxfId="28" priority="40" operator="lessThan">
      <formula>$D1850-5</formula>
    </cfRule>
  </conditionalFormatting>
  <conditionalFormatting sqref="Z1893:AB1893">
    <cfRule type="cellIs" dxfId="27" priority="27" operator="greaterThan">
      <formula>$D1893+5</formula>
    </cfRule>
    <cfRule type="cellIs" dxfId="26" priority="28" operator="lessThan">
      <formula>$D1893-5</formula>
    </cfRule>
  </conditionalFormatting>
  <conditionalFormatting sqref="Z1850:AB1850 Z1852:AB1864 Z1866:AB1878 Z1880:AB1892">
    <cfRule type="cellIs" dxfId="25" priority="35" operator="greaterThan">
      <formula>$D1850+5</formula>
    </cfRule>
    <cfRule type="cellIs" dxfId="24" priority="36" operator="lessThan">
      <formula>$D1850-5</formula>
    </cfRule>
  </conditionalFormatting>
  <conditionalFormatting sqref="Z1851:AB1851">
    <cfRule type="cellIs" dxfId="23" priority="33" operator="greaterThan">
      <formula>$D1851+5</formula>
    </cfRule>
    <cfRule type="cellIs" dxfId="22" priority="34" operator="lessThan">
      <formula>$D1851-5</formula>
    </cfRule>
  </conditionalFormatting>
  <conditionalFormatting sqref="Z1865:AB1865">
    <cfRule type="cellIs" dxfId="21" priority="31" operator="greaterThan">
      <formula>$D1865+5</formula>
    </cfRule>
    <cfRule type="cellIs" dxfId="20" priority="32" operator="lessThan">
      <formula>$D1865-5</formula>
    </cfRule>
  </conditionalFormatting>
  <conditionalFormatting sqref="Z1879:AB1879">
    <cfRule type="cellIs" dxfId="19" priority="29" operator="greaterThan">
      <formula>$D1879+5</formula>
    </cfRule>
    <cfRule type="cellIs" dxfId="18" priority="30" operator="lessThan">
      <formula>$D1879-5</formula>
    </cfRule>
  </conditionalFormatting>
  <conditionalFormatting sqref="Z1906:AB1906">
    <cfRule type="cellIs" dxfId="17" priority="25" operator="greaterThan">
      <formula>$D1906+5</formula>
    </cfRule>
    <cfRule type="cellIs" dxfId="16" priority="26" operator="lessThan">
      <formula>$D1906-5</formula>
    </cfRule>
  </conditionalFormatting>
  <conditionalFormatting sqref="Z560:Z565">
    <cfRule type="cellIs" dxfId="15" priority="23" operator="greaterThan">
      <formula>$D560+5</formula>
    </cfRule>
    <cfRule type="cellIs" dxfId="14" priority="24" operator="lessThan">
      <formula>$D560-5</formula>
    </cfRule>
  </conditionalFormatting>
  <conditionalFormatting sqref="Z566">
    <cfRule type="cellIs" dxfId="13" priority="19" operator="greaterThan">
      <formula>$D566+5</formula>
    </cfRule>
    <cfRule type="cellIs" dxfId="12" priority="20" operator="lessThan">
      <formula>$D566-5</formula>
    </cfRule>
  </conditionalFormatting>
  <conditionalFormatting sqref="Z569:Z574">
    <cfRule type="cellIs" dxfId="11" priority="17" operator="greaterThan">
      <formula>$D569+5</formula>
    </cfRule>
    <cfRule type="cellIs" dxfId="10" priority="18" operator="lessThan">
      <formula>$D569-5</formula>
    </cfRule>
  </conditionalFormatting>
  <conditionalFormatting sqref="Z575">
    <cfRule type="cellIs" dxfId="9" priority="13" operator="greaterThan">
      <formula>$D575+5</formula>
    </cfRule>
    <cfRule type="cellIs" dxfId="8" priority="14" operator="lessThan">
      <formula>$D575-5</formula>
    </cfRule>
  </conditionalFormatting>
  <conditionalFormatting sqref="Z584">
    <cfRule type="cellIs" dxfId="7" priority="11" operator="greaterThan">
      <formula>$D584+5</formula>
    </cfRule>
    <cfRule type="cellIs" dxfId="6" priority="12" operator="lessThan">
      <formula>$D584-5</formula>
    </cfRule>
  </conditionalFormatting>
  <conditionalFormatting sqref="Z593">
    <cfRule type="cellIs" dxfId="5" priority="9" operator="greaterThan">
      <formula>$D593+5</formula>
    </cfRule>
    <cfRule type="cellIs" dxfId="4" priority="10" operator="lessThan">
      <formula>$D593-5</formula>
    </cfRule>
  </conditionalFormatting>
  <conditionalFormatting sqref="Z578:Z583">
    <cfRule type="cellIs" dxfId="3" priority="5" operator="greaterThan">
      <formula>$D578+5</formula>
    </cfRule>
    <cfRule type="cellIs" dxfId="2" priority="6" operator="lessThan">
      <formula>$D578-5</formula>
    </cfRule>
  </conditionalFormatting>
  <conditionalFormatting sqref="Z587:Z592">
    <cfRule type="cellIs" dxfId="1" priority="3" operator="greaterThan">
      <formula>$D587+5</formula>
    </cfRule>
    <cfRule type="cellIs" dxfId="0" priority="4" operator="lessThan">
      <formula>$D587-5</formula>
    </cfRule>
  </conditionalFormatting>
  <pageMargins left="0.7" right="0.7" top="0.75" bottom="0.75" header="0.3" footer="0.3"/>
  <pageSetup orientation="portrait" horizontalDpi="0" verticalDpi="0"/>
  <ignoredErrors>
    <ignoredError sqref="D17:G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AMG - 2016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2017-01-30T20:35:21Z</dcterms:created>
  <dcterms:modified xsi:type="dcterms:W3CDTF">2017-06-30T17:31:18Z</dcterms:modified>
</cp:coreProperties>
</file>